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penc\Desktop\2023 Budgets\"/>
    </mc:Choice>
  </mc:AlternateContent>
  <xr:revisionPtr revIDLastSave="0" documentId="13_ncr:1_{707BD33A-5B71-4AD7-99A0-9FBABBB93B04}" xr6:coauthVersionLast="47" xr6:coauthVersionMax="47" xr10:uidLastSave="{00000000-0000-0000-0000-000000000000}"/>
  <bookViews>
    <workbookView xWindow="-108" yWindow="-108" windowWidth="30936" windowHeight="16896" xr2:uid="{6DE87235-B8C8-44D3-AFA9-96A255D90CC4}"/>
  </bookViews>
  <sheets>
    <sheet name="2023 Budget" sheetId="3" r:id="rId1"/>
    <sheet name="Payroll" sheetId="4" r:id="rId2"/>
    <sheet name="Management Summary" sheetId="5" r:id="rId3"/>
    <sheet name="12 Month for Budget PrepSept" sheetId="1" r:id="rId4"/>
    <sheet name="Detail Trial Balance" sheetId="2" r:id="rId5"/>
  </sheets>
  <definedNames>
    <definedName name="_xlnm.Print_Titles" localSheetId="3">'12 Month for Budget PrepSept'!$5:$5</definedName>
    <definedName name="_xlnm.Print_Titles" localSheetId="4">'Detail Trial Balance'!$5:$6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Q25" i="3" l="1"/>
  <c r="Q26" i="3"/>
  <c r="Q27" i="3"/>
  <c r="Q29" i="3"/>
  <c r="Q30" i="3"/>
  <c r="Q31" i="3"/>
  <c r="Q32" i="3"/>
  <c r="Q33" i="3"/>
  <c r="Q34" i="3"/>
  <c r="Q35" i="3"/>
  <c r="Q36" i="3"/>
  <c r="Q37" i="3"/>
  <c r="Q38" i="3"/>
  <c r="Q39" i="3"/>
  <c r="Q40" i="3"/>
  <c r="Q41" i="3"/>
  <c r="Q42" i="3"/>
  <c r="Q43" i="3"/>
  <c r="Q44" i="3"/>
  <c r="Q45" i="3"/>
  <c r="Q46" i="3"/>
  <c r="Q47" i="3"/>
  <c r="Q49" i="3"/>
  <c r="Q50" i="3"/>
  <c r="Q24" i="3"/>
  <c r="C57" i="3"/>
  <c r="C56" i="3"/>
  <c r="D56" i="3" s="1"/>
  <c r="C49" i="3"/>
  <c r="D49" i="3" s="1"/>
  <c r="C48" i="3"/>
  <c r="C46" i="3"/>
  <c r="D46" i="3" s="1"/>
  <c r="C45" i="3"/>
  <c r="C44" i="3"/>
  <c r="D44" i="3" s="1"/>
  <c r="C43" i="3"/>
  <c r="D43" i="3" s="1"/>
  <c r="C34" i="3"/>
  <c r="D34" i="3" s="1"/>
  <c r="C33" i="3"/>
  <c r="D33" i="3" s="1"/>
  <c r="E37" i="4"/>
  <c r="E36" i="4"/>
  <c r="E35" i="4"/>
  <c r="E34" i="4"/>
  <c r="B30" i="4"/>
  <c r="F26" i="4"/>
  <c r="F25" i="4"/>
  <c r="F24" i="4"/>
  <c r="G15" i="4"/>
  <c r="H15" i="4" s="1"/>
  <c r="G14" i="4"/>
  <c r="H14" i="4" s="1"/>
  <c r="H13" i="4"/>
  <c r="F12" i="4"/>
  <c r="H12" i="4" s="1"/>
  <c r="G12" i="4" s="1"/>
  <c r="F11" i="4"/>
  <c r="H11" i="4" s="1"/>
  <c r="G11" i="4" s="1"/>
  <c r="F10" i="4"/>
  <c r="H10" i="4" s="1"/>
  <c r="G10" i="4" s="1"/>
  <c r="F9" i="4"/>
  <c r="H9" i="4" s="1"/>
  <c r="G9" i="4" s="1"/>
  <c r="F8" i="4"/>
  <c r="H8" i="4" s="1"/>
  <c r="XBI59" i="3"/>
  <c r="XBJ59" i="3" s="1"/>
  <c r="XAS59" i="3"/>
  <c r="XAT59" i="3" s="1"/>
  <c r="XAC59" i="3"/>
  <c r="XAD59" i="3" s="1"/>
  <c r="WZM59" i="3"/>
  <c r="WZN59" i="3" s="1"/>
  <c r="WYW59" i="3"/>
  <c r="WYX59" i="3" s="1"/>
  <c r="WYG59" i="3"/>
  <c r="WYH59" i="3" s="1"/>
  <c r="WXQ59" i="3"/>
  <c r="WXR59" i="3" s="1"/>
  <c r="WXA59" i="3"/>
  <c r="WXB59" i="3" s="1"/>
  <c r="WWK59" i="3"/>
  <c r="WWL59" i="3" s="1"/>
  <c r="WVU59" i="3"/>
  <c r="WVV59" i="3" s="1"/>
  <c r="WVE59" i="3"/>
  <c r="WVF59" i="3" s="1"/>
  <c r="WUO59" i="3"/>
  <c r="WUP59" i="3" s="1"/>
  <c r="WTY59" i="3"/>
  <c r="WTZ59" i="3" s="1"/>
  <c r="WTI59" i="3"/>
  <c r="WTJ59" i="3" s="1"/>
  <c r="WSS59" i="3"/>
  <c r="WST59" i="3" s="1"/>
  <c r="WSC59" i="3"/>
  <c r="WSD59" i="3" s="1"/>
  <c r="WRM59" i="3"/>
  <c r="WRN59" i="3" s="1"/>
  <c r="WQW59" i="3"/>
  <c r="WQX59" i="3" s="1"/>
  <c r="WQG59" i="3"/>
  <c r="WQH59" i="3" s="1"/>
  <c r="WPQ59" i="3"/>
  <c r="WPR59" i="3" s="1"/>
  <c r="WPA59" i="3"/>
  <c r="WPB59" i="3" s="1"/>
  <c r="WOK59" i="3"/>
  <c r="WOL59" i="3" s="1"/>
  <c r="WNU59" i="3"/>
  <c r="WNV59" i="3" s="1"/>
  <c r="WNE59" i="3"/>
  <c r="WNF59" i="3" s="1"/>
  <c r="WMO59" i="3"/>
  <c r="WMP59" i="3" s="1"/>
  <c r="WLY59" i="3"/>
  <c r="WLZ59" i="3" s="1"/>
  <c r="WLI59" i="3"/>
  <c r="WLJ59" i="3" s="1"/>
  <c r="WKS59" i="3"/>
  <c r="WKT59" i="3" s="1"/>
  <c r="WKC59" i="3"/>
  <c r="WKD59" i="3" s="1"/>
  <c r="WJM59" i="3"/>
  <c r="WJN59" i="3" s="1"/>
  <c r="WIW59" i="3"/>
  <c r="WIX59" i="3" s="1"/>
  <c r="WIG59" i="3"/>
  <c r="WIH59" i="3" s="1"/>
  <c r="WHQ59" i="3"/>
  <c r="WHR59" i="3" s="1"/>
  <c r="WHA59" i="3"/>
  <c r="WHB59" i="3" s="1"/>
  <c r="WGK59" i="3"/>
  <c r="WGL59" i="3" s="1"/>
  <c r="WFU59" i="3"/>
  <c r="WFV59" i="3" s="1"/>
  <c r="WFE59" i="3"/>
  <c r="WFF59" i="3" s="1"/>
  <c r="WEO59" i="3"/>
  <c r="WEP59" i="3" s="1"/>
  <c r="WDY59" i="3"/>
  <c r="WDZ59" i="3" s="1"/>
  <c r="WDI59" i="3"/>
  <c r="WDJ59" i="3" s="1"/>
  <c r="WCS59" i="3"/>
  <c r="WCT59" i="3" s="1"/>
  <c r="WCC59" i="3"/>
  <c r="WCD59" i="3" s="1"/>
  <c r="WBM59" i="3"/>
  <c r="WBN59" i="3" s="1"/>
  <c r="WAW59" i="3"/>
  <c r="WAX59" i="3" s="1"/>
  <c r="WAG59" i="3"/>
  <c r="WAH59" i="3" s="1"/>
  <c r="VZQ59" i="3"/>
  <c r="VZR59" i="3" s="1"/>
  <c r="VZA59" i="3"/>
  <c r="VZB59" i="3" s="1"/>
  <c r="VYK59" i="3"/>
  <c r="VYL59" i="3" s="1"/>
  <c r="VXU59" i="3"/>
  <c r="VXV59" i="3" s="1"/>
  <c r="VXE59" i="3"/>
  <c r="VXF59" i="3" s="1"/>
  <c r="VWO59" i="3"/>
  <c r="VWP59" i="3" s="1"/>
  <c r="VVY59" i="3"/>
  <c r="VVZ59" i="3" s="1"/>
  <c r="VVI59" i="3"/>
  <c r="VVJ59" i="3" s="1"/>
  <c r="VUS59" i="3"/>
  <c r="VUT59" i="3" s="1"/>
  <c r="VUC59" i="3"/>
  <c r="VUD59" i="3" s="1"/>
  <c r="VTM59" i="3"/>
  <c r="VTN59" i="3" s="1"/>
  <c r="VSW59" i="3"/>
  <c r="VSX59" i="3" s="1"/>
  <c r="VSG59" i="3"/>
  <c r="VSH59" i="3" s="1"/>
  <c r="VRQ59" i="3"/>
  <c r="VRR59" i="3" s="1"/>
  <c r="VRA59" i="3"/>
  <c r="VRB59" i="3" s="1"/>
  <c r="VQK59" i="3"/>
  <c r="VQL59" i="3" s="1"/>
  <c r="VPU59" i="3"/>
  <c r="VPV59" i="3" s="1"/>
  <c r="VPE59" i="3"/>
  <c r="VPF59" i="3" s="1"/>
  <c r="VOO59" i="3"/>
  <c r="VOP59" i="3" s="1"/>
  <c r="VNY59" i="3"/>
  <c r="VNZ59" i="3" s="1"/>
  <c r="VNI59" i="3"/>
  <c r="VNJ59" i="3" s="1"/>
  <c r="VMS59" i="3"/>
  <c r="VMT59" i="3" s="1"/>
  <c r="VMC59" i="3"/>
  <c r="VMD59" i="3" s="1"/>
  <c r="VLM59" i="3"/>
  <c r="VLN59" i="3" s="1"/>
  <c r="VKW59" i="3"/>
  <c r="VKX59" i="3" s="1"/>
  <c r="VKG59" i="3"/>
  <c r="VKH59" i="3" s="1"/>
  <c r="VJQ59" i="3"/>
  <c r="VJR59" i="3" s="1"/>
  <c r="VJA59" i="3"/>
  <c r="VJB59" i="3" s="1"/>
  <c r="VIK59" i="3"/>
  <c r="VIL59" i="3" s="1"/>
  <c r="VHU59" i="3"/>
  <c r="VHV59" i="3" s="1"/>
  <c r="VHE59" i="3"/>
  <c r="VHF59" i="3" s="1"/>
  <c r="VGO59" i="3"/>
  <c r="VGP59" i="3" s="1"/>
  <c r="VFY59" i="3"/>
  <c r="VFZ59" i="3" s="1"/>
  <c r="VFI59" i="3"/>
  <c r="VFJ59" i="3" s="1"/>
  <c r="VES59" i="3"/>
  <c r="VET59" i="3" s="1"/>
  <c r="VEC59" i="3"/>
  <c r="VED59" i="3" s="1"/>
  <c r="VDM59" i="3"/>
  <c r="VDN59" i="3" s="1"/>
  <c r="VCW59" i="3"/>
  <c r="VCX59" i="3" s="1"/>
  <c r="VCG59" i="3"/>
  <c r="VCH59" i="3" s="1"/>
  <c r="VBQ59" i="3"/>
  <c r="VBR59" i="3" s="1"/>
  <c r="VBA59" i="3"/>
  <c r="VBB59" i="3" s="1"/>
  <c r="VAK59" i="3"/>
  <c r="VAL59" i="3" s="1"/>
  <c r="UZU59" i="3"/>
  <c r="UZV59" i="3" s="1"/>
  <c r="UZE59" i="3"/>
  <c r="UZF59" i="3" s="1"/>
  <c r="UYO59" i="3"/>
  <c r="UYP59" i="3" s="1"/>
  <c r="UXY59" i="3"/>
  <c r="UXZ59" i="3" s="1"/>
  <c r="UXI59" i="3"/>
  <c r="UXJ59" i="3" s="1"/>
  <c r="UWS59" i="3"/>
  <c r="UWT59" i="3" s="1"/>
  <c r="UWC59" i="3"/>
  <c r="UWD59" i="3" s="1"/>
  <c r="UVM59" i="3"/>
  <c r="UVN59" i="3" s="1"/>
  <c r="UUW59" i="3"/>
  <c r="UUX59" i="3" s="1"/>
  <c r="UUG59" i="3"/>
  <c r="UUH59" i="3" s="1"/>
  <c r="UTQ59" i="3"/>
  <c r="UTR59" i="3" s="1"/>
  <c r="UTA59" i="3"/>
  <c r="UTB59" i="3" s="1"/>
  <c r="USK59" i="3"/>
  <c r="USL59" i="3" s="1"/>
  <c r="URU59" i="3"/>
  <c r="URV59" i="3" s="1"/>
  <c r="URE59" i="3"/>
  <c r="URF59" i="3" s="1"/>
  <c r="UQO59" i="3"/>
  <c r="UQP59" i="3" s="1"/>
  <c r="UPY59" i="3"/>
  <c r="UPZ59" i="3" s="1"/>
  <c r="UPI59" i="3"/>
  <c r="UPJ59" i="3" s="1"/>
  <c r="UOS59" i="3"/>
  <c r="UOT59" i="3" s="1"/>
  <c r="UOC59" i="3"/>
  <c r="UOD59" i="3" s="1"/>
  <c r="UNM59" i="3"/>
  <c r="UNN59" i="3" s="1"/>
  <c r="UMW59" i="3"/>
  <c r="UMX59" i="3" s="1"/>
  <c r="UMG59" i="3"/>
  <c r="UMH59" i="3" s="1"/>
  <c r="ULQ59" i="3"/>
  <c r="ULR59" i="3" s="1"/>
  <c r="ULA59" i="3"/>
  <c r="ULB59" i="3" s="1"/>
  <c r="UKK59" i="3"/>
  <c r="UKL59" i="3" s="1"/>
  <c r="UJU59" i="3"/>
  <c r="UJV59" i="3" s="1"/>
  <c r="UJE59" i="3"/>
  <c r="UJF59" i="3" s="1"/>
  <c r="UIO59" i="3"/>
  <c r="UIP59" i="3" s="1"/>
  <c r="UHY59" i="3"/>
  <c r="UHZ59" i="3" s="1"/>
  <c r="UHI59" i="3"/>
  <c r="UHJ59" i="3" s="1"/>
  <c r="UGS59" i="3"/>
  <c r="UGT59" i="3" s="1"/>
  <c r="UGC59" i="3"/>
  <c r="UGD59" i="3" s="1"/>
  <c r="UFM59" i="3"/>
  <c r="UFN59" i="3" s="1"/>
  <c r="UEW59" i="3"/>
  <c r="UEX59" i="3" s="1"/>
  <c r="UEG59" i="3"/>
  <c r="UEH59" i="3" s="1"/>
  <c r="UDQ59" i="3"/>
  <c r="UDR59" i="3" s="1"/>
  <c r="UDA59" i="3"/>
  <c r="UDB59" i="3" s="1"/>
  <c r="UCK59" i="3"/>
  <c r="UCL59" i="3" s="1"/>
  <c r="UBU59" i="3"/>
  <c r="UBV59" i="3" s="1"/>
  <c r="UBE59" i="3"/>
  <c r="UBF59" i="3" s="1"/>
  <c r="UAO59" i="3"/>
  <c r="UAP59" i="3" s="1"/>
  <c r="TZY59" i="3"/>
  <c r="TZZ59" i="3" s="1"/>
  <c r="TZI59" i="3"/>
  <c r="TZJ59" i="3" s="1"/>
  <c r="TYS59" i="3"/>
  <c r="TYT59" i="3" s="1"/>
  <c r="TYC59" i="3"/>
  <c r="TYD59" i="3" s="1"/>
  <c r="TXM59" i="3"/>
  <c r="TXN59" i="3" s="1"/>
  <c r="TWW59" i="3"/>
  <c r="TWX59" i="3" s="1"/>
  <c r="TWG59" i="3"/>
  <c r="TWH59" i="3" s="1"/>
  <c r="TVQ59" i="3"/>
  <c r="TVR59" i="3" s="1"/>
  <c r="TVA59" i="3"/>
  <c r="TVB59" i="3" s="1"/>
  <c r="TUK59" i="3"/>
  <c r="TUL59" i="3" s="1"/>
  <c r="TTU59" i="3"/>
  <c r="TTV59" i="3" s="1"/>
  <c r="TTE59" i="3"/>
  <c r="TTF59" i="3" s="1"/>
  <c r="TSO59" i="3"/>
  <c r="TSP59" i="3" s="1"/>
  <c r="TRY59" i="3"/>
  <c r="TRZ59" i="3" s="1"/>
  <c r="TRI59" i="3"/>
  <c r="TRJ59" i="3" s="1"/>
  <c r="TQS59" i="3"/>
  <c r="TQT59" i="3" s="1"/>
  <c r="TQC59" i="3"/>
  <c r="TQD59" i="3" s="1"/>
  <c r="TPM59" i="3"/>
  <c r="TPN59" i="3" s="1"/>
  <c r="TOW59" i="3"/>
  <c r="TOX59" i="3" s="1"/>
  <c r="TOG59" i="3"/>
  <c r="TOH59" i="3" s="1"/>
  <c r="TNQ59" i="3"/>
  <c r="TNR59" i="3" s="1"/>
  <c r="TNA59" i="3"/>
  <c r="TNB59" i="3" s="1"/>
  <c r="TMK59" i="3"/>
  <c r="TML59" i="3" s="1"/>
  <c r="TLU59" i="3"/>
  <c r="TLV59" i="3" s="1"/>
  <c r="TLE59" i="3"/>
  <c r="TLF59" i="3" s="1"/>
  <c r="TKO59" i="3"/>
  <c r="TKP59" i="3" s="1"/>
  <c r="TJY59" i="3"/>
  <c r="TJZ59" i="3" s="1"/>
  <c r="TJI59" i="3"/>
  <c r="TJJ59" i="3" s="1"/>
  <c r="TIS59" i="3"/>
  <c r="TIT59" i="3" s="1"/>
  <c r="TIC59" i="3"/>
  <c r="TID59" i="3" s="1"/>
  <c r="THM59" i="3"/>
  <c r="THN59" i="3" s="1"/>
  <c r="TGW59" i="3"/>
  <c r="TGX59" i="3" s="1"/>
  <c r="TGG59" i="3"/>
  <c r="TGH59" i="3" s="1"/>
  <c r="TFQ59" i="3"/>
  <c r="TFR59" i="3" s="1"/>
  <c r="TFA59" i="3"/>
  <c r="TFB59" i="3" s="1"/>
  <c r="TEK59" i="3"/>
  <c r="TEL59" i="3" s="1"/>
  <c r="TDU59" i="3"/>
  <c r="TDV59" i="3" s="1"/>
  <c r="TDE59" i="3"/>
  <c r="TDF59" i="3" s="1"/>
  <c r="TCO59" i="3"/>
  <c r="TCP59" i="3" s="1"/>
  <c r="TBY59" i="3"/>
  <c r="TBZ59" i="3" s="1"/>
  <c r="TBI59" i="3"/>
  <c r="TBJ59" i="3" s="1"/>
  <c r="TAS59" i="3"/>
  <c r="TAT59" i="3" s="1"/>
  <c r="TAC59" i="3"/>
  <c r="TAD59" i="3" s="1"/>
  <c r="SZM59" i="3"/>
  <c r="SZN59" i="3" s="1"/>
  <c r="SYW59" i="3"/>
  <c r="SYX59" i="3" s="1"/>
  <c r="SYG59" i="3"/>
  <c r="SYH59" i="3" s="1"/>
  <c r="SXQ59" i="3"/>
  <c r="SXR59" i="3" s="1"/>
  <c r="SXA59" i="3"/>
  <c r="SXB59" i="3" s="1"/>
  <c r="SWK59" i="3"/>
  <c r="SWL59" i="3" s="1"/>
  <c r="SVU59" i="3"/>
  <c r="SVV59" i="3" s="1"/>
  <c r="SVE59" i="3"/>
  <c r="SVF59" i="3" s="1"/>
  <c r="SUO59" i="3"/>
  <c r="SUP59" i="3" s="1"/>
  <c r="STY59" i="3"/>
  <c r="STZ59" i="3" s="1"/>
  <c r="STI59" i="3"/>
  <c r="STJ59" i="3" s="1"/>
  <c r="SSS59" i="3"/>
  <c r="SST59" i="3" s="1"/>
  <c r="SSC59" i="3"/>
  <c r="SSD59" i="3" s="1"/>
  <c r="SRM59" i="3"/>
  <c r="SRN59" i="3" s="1"/>
  <c r="SQW59" i="3"/>
  <c r="SQX59" i="3" s="1"/>
  <c r="SQG59" i="3"/>
  <c r="SQH59" i="3" s="1"/>
  <c r="SPQ59" i="3"/>
  <c r="SPR59" i="3" s="1"/>
  <c r="SPA59" i="3"/>
  <c r="SPB59" i="3" s="1"/>
  <c r="SOK59" i="3"/>
  <c r="SOL59" i="3" s="1"/>
  <c r="SNU59" i="3"/>
  <c r="SNV59" i="3" s="1"/>
  <c r="SNE59" i="3"/>
  <c r="SNF59" i="3" s="1"/>
  <c r="SMO59" i="3"/>
  <c r="SMP59" i="3" s="1"/>
  <c r="SLY59" i="3"/>
  <c r="SLZ59" i="3" s="1"/>
  <c r="SLI59" i="3"/>
  <c r="SLJ59" i="3" s="1"/>
  <c r="SKS59" i="3"/>
  <c r="SKT59" i="3" s="1"/>
  <c r="SKC59" i="3"/>
  <c r="SKD59" i="3" s="1"/>
  <c r="SJM59" i="3"/>
  <c r="SJN59" i="3" s="1"/>
  <c r="SIW59" i="3"/>
  <c r="SIX59" i="3" s="1"/>
  <c r="SIG59" i="3"/>
  <c r="SIH59" i="3" s="1"/>
  <c r="SHQ59" i="3"/>
  <c r="SHR59" i="3" s="1"/>
  <c r="SHA59" i="3"/>
  <c r="SHB59" i="3" s="1"/>
  <c r="SGK59" i="3"/>
  <c r="SGL59" i="3" s="1"/>
  <c r="SFU59" i="3"/>
  <c r="SFV59" i="3" s="1"/>
  <c r="SFE59" i="3"/>
  <c r="SFF59" i="3" s="1"/>
  <c r="SEO59" i="3"/>
  <c r="SEP59" i="3" s="1"/>
  <c r="SDY59" i="3"/>
  <c r="SDZ59" i="3" s="1"/>
  <c r="SDI59" i="3"/>
  <c r="SDJ59" i="3" s="1"/>
  <c r="SCS59" i="3"/>
  <c r="SCT59" i="3" s="1"/>
  <c r="SCC59" i="3"/>
  <c r="SCD59" i="3" s="1"/>
  <c r="SBM59" i="3"/>
  <c r="SBN59" i="3" s="1"/>
  <c r="SAW59" i="3"/>
  <c r="SAX59" i="3" s="1"/>
  <c r="SAG59" i="3"/>
  <c r="SAH59" i="3" s="1"/>
  <c r="RZQ59" i="3"/>
  <c r="RZR59" i="3" s="1"/>
  <c r="RZA59" i="3"/>
  <c r="RZB59" i="3" s="1"/>
  <c r="RYK59" i="3"/>
  <c r="RYL59" i="3" s="1"/>
  <c r="RXU59" i="3"/>
  <c r="RXV59" i="3" s="1"/>
  <c r="RXE59" i="3"/>
  <c r="RXF59" i="3" s="1"/>
  <c r="RWO59" i="3"/>
  <c r="RWP59" i="3" s="1"/>
  <c r="RVY59" i="3"/>
  <c r="RVZ59" i="3" s="1"/>
  <c r="RVI59" i="3"/>
  <c r="RVJ59" i="3" s="1"/>
  <c r="RUS59" i="3"/>
  <c r="RUT59" i="3" s="1"/>
  <c r="RUC59" i="3"/>
  <c r="RUD59" i="3" s="1"/>
  <c r="RTM59" i="3"/>
  <c r="RTN59" i="3" s="1"/>
  <c r="RSW59" i="3"/>
  <c r="RSX59" i="3" s="1"/>
  <c r="RSG59" i="3"/>
  <c r="RSH59" i="3" s="1"/>
  <c r="RRQ59" i="3"/>
  <c r="RRR59" i="3" s="1"/>
  <c r="RRA59" i="3"/>
  <c r="RRB59" i="3" s="1"/>
  <c r="RQK59" i="3"/>
  <c r="RQL59" i="3" s="1"/>
  <c r="RPU59" i="3"/>
  <c r="RPV59" i="3" s="1"/>
  <c r="RPE59" i="3"/>
  <c r="RPF59" i="3" s="1"/>
  <c r="ROO59" i="3"/>
  <c r="ROP59" i="3" s="1"/>
  <c r="RNY59" i="3"/>
  <c r="RNZ59" i="3" s="1"/>
  <c r="RNI59" i="3"/>
  <c r="RNJ59" i="3" s="1"/>
  <c r="RMS59" i="3"/>
  <c r="RMT59" i="3" s="1"/>
  <c r="RMC59" i="3"/>
  <c r="RMD59" i="3" s="1"/>
  <c r="RLM59" i="3"/>
  <c r="RLN59" i="3" s="1"/>
  <c r="RKW59" i="3"/>
  <c r="RKX59" i="3" s="1"/>
  <c r="RKG59" i="3"/>
  <c r="RKH59" i="3" s="1"/>
  <c r="RJQ59" i="3"/>
  <c r="RJR59" i="3" s="1"/>
  <c r="RJA59" i="3"/>
  <c r="RJB59" i="3" s="1"/>
  <c r="RIK59" i="3"/>
  <c r="RIL59" i="3" s="1"/>
  <c r="RHU59" i="3"/>
  <c r="RHV59" i="3" s="1"/>
  <c r="RHE59" i="3"/>
  <c r="RHF59" i="3" s="1"/>
  <c r="RGO59" i="3"/>
  <c r="RGP59" i="3" s="1"/>
  <c r="RFY59" i="3"/>
  <c r="RFZ59" i="3" s="1"/>
  <c r="RFI59" i="3"/>
  <c r="RFJ59" i="3" s="1"/>
  <c r="RES59" i="3"/>
  <c r="RET59" i="3" s="1"/>
  <c r="REC59" i="3"/>
  <c r="RED59" i="3" s="1"/>
  <c r="RDM59" i="3"/>
  <c r="RDN59" i="3" s="1"/>
  <c r="RCW59" i="3"/>
  <c r="RCX59" i="3" s="1"/>
  <c r="RCG59" i="3"/>
  <c r="RCH59" i="3" s="1"/>
  <c r="RBQ59" i="3"/>
  <c r="RBR59" i="3" s="1"/>
  <c r="RBA59" i="3"/>
  <c r="RBB59" i="3" s="1"/>
  <c r="RAK59" i="3"/>
  <c r="RAL59" i="3" s="1"/>
  <c r="QZU59" i="3"/>
  <c r="QZV59" i="3" s="1"/>
  <c r="QZE59" i="3"/>
  <c r="QZF59" i="3" s="1"/>
  <c r="QYO59" i="3"/>
  <c r="QYP59" i="3" s="1"/>
  <c r="QXY59" i="3"/>
  <c r="QXZ59" i="3" s="1"/>
  <c r="QXI59" i="3"/>
  <c r="QXJ59" i="3" s="1"/>
  <c r="QWS59" i="3"/>
  <c r="QWT59" i="3" s="1"/>
  <c r="QWC59" i="3"/>
  <c r="QWD59" i="3" s="1"/>
  <c r="QVM59" i="3"/>
  <c r="QVN59" i="3" s="1"/>
  <c r="QUW59" i="3"/>
  <c r="QUX59" i="3" s="1"/>
  <c r="QUG59" i="3"/>
  <c r="QUH59" i="3" s="1"/>
  <c r="QTQ59" i="3"/>
  <c r="QTR59" i="3" s="1"/>
  <c r="QTA59" i="3"/>
  <c r="QTB59" i="3" s="1"/>
  <c r="QSK59" i="3"/>
  <c r="QSL59" i="3" s="1"/>
  <c r="QRU59" i="3"/>
  <c r="QRV59" i="3" s="1"/>
  <c r="QRE59" i="3"/>
  <c r="QRF59" i="3" s="1"/>
  <c r="QQO59" i="3"/>
  <c r="QQP59" i="3" s="1"/>
  <c r="QPY59" i="3"/>
  <c r="QPZ59" i="3" s="1"/>
  <c r="QPI59" i="3"/>
  <c r="QPJ59" i="3" s="1"/>
  <c r="QOS59" i="3"/>
  <c r="QOT59" i="3" s="1"/>
  <c r="QOC59" i="3"/>
  <c r="QOD59" i="3" s="1"/>
  <c r="QNM59" i="3"/>
  <c r="QNN59" i="3" s="1"/>
  <c r="QMW59" i="3"/>
  <c r="QMX59" i="3" s="1"/>
  <c r="QMG59" i="3"/>
  <c r="QMH59" i="3" s="1"/>
  <c r="QLQ59" i="3"/>
  <c r="QLR59" i="3" s="1"/>
  <c r="QLA59" i="3"/>
  <c r="QLB59" i="3" s="1"/>
  <c r="QKK59" i="3"/>
  <c r="QKL59" i="3" s="1"/>
  <c r="QJU59" i="3"/>
  <c r="QJV59" i="3" s="1"/>
  <c r="QJE59" i="3"/>
  <c r="QJF59" i="3" s="1"/>
  <c r="QIO59" i="3"/>
  <c r="QIP59" i="3" s="1"/>
  <c r="QHY59" i="3"/>
  <c r="QHZ59" i="3" s="1"/>
  <c r="QHI59" i="3"/>
  <c r="QHJ59" i="3" s="1"/>
  <c r="QGS59" i="3"/>
  <c r="QGT59" i="3" s="1"/>
  <c r="QGC59" i="3"/>
  <c r="QGD59" i="3" s="1"/>
  <c r="QFM59" i="3"/>
  <c r="QFN59" i="3" s="1"/>
  <c r="QEW59" i="3"/>
  <c r="QEX59" i="3" s="1"/>
  <c r="QEG59" i="3"/>
  <c r="QEH59" i="3" s="1"/>
  <c r="QDQ59" i="3"/>
  <c r="QDR59" i="3" s="1"/>
  <c r="QDA59" i="3"/>
  <c r="QDB59" i="3" s="1"/>
  <c r="QCK59" i="3"/>
  <c r="QCL59" i="3" s="1"/>
  <c r="QBU59" i="3"/>
  <c r="QBV59" i="3" s="1"/>
  <c r="QBE59" i="3"/>
  <c r="QBF59" i="3" s="1"/>
  <c r="QAO59" i="3"/>
  <c r="QAP59" i="3" s="1"/>
  <c r="PZY59" i="3"/>
  <c r="PZZ59" i="3" s="1"/>
  <c r="PZI59" i="3"/>
  <c r="PZJ59" i="3" s="1"/>
  <c r="PYS59" i="3"/>
  <c r="PYT59" i="3" s="1"/>
  <c r="PYC59" i="3"/>
  <c r="PYD59" i="3" s="1"/>
  <c r="PXM59" i="3"/>
  <c r="PXN59" i="3" s="1"/>
  <c r="PWW59" i="3"/>
  <c r="PWX59" i="3" s="1"/>
  <c r="PWG59" i="3"/>
  <c r="PWH59" i="3" s="1"/>
  <c r="PVQ59" i="3"/>
  <c r="PVR59" i="3" s="1"/>
  <c r="PVA59" i="3"/>
  <c r="PVB59" i="3" s="1"/>
  <c r="PUK59" i="3"/>
  <c r="PUL59" i="3" s="1"/>
  <c r="PTU59" i="3"/>
  <c r="PTV59" i="3" s="1"/>
  <c r="PTE59" i="3"/>
  <c r="PTF59" i="3" s="1"/>
  <c r="PSO59" i="3"/>
  <c r="PSP59" i="3" s="1"/>
  <c r="PRY59" i="3"/>
  <c r="PRZ59" i="3" s="1"/>
  <c r="PRI59" i="3"/>
  <c r="PRJ59" i="3" s="1"/>
  <c r="PQS59" i="3"/>
  <c r="PQT59" i="3" s="1"/>
  <c r="PQC59" i="3"/>
  <c r="PQD59" i="3" s="1"/>
  <c r="PPM59" i="3"/>
  <c r="PPN59" i="3" s="1"/>
  <c r="POW59" i="3"/>
  <c r="POX59" i="3" s="1"/>
  <c r="POG59" i="3"/>
  <c r="POH59" i="3" s="1"/>
  <c r="PNQ59" i="3"/>
  <c r="PNR59" i="3" s="1"/>
  <c r="PNA59" i="3"/>
  <c r="PNB59" i="3" s="1"/>
  <c r="PMK59" i="3"/>
  <c r="PML59" i="3" s="1"/>
  <c r="PLU59" i="3"/>
  <c r="PLV59" i="3" s="1"/>
  <c r="PLE59" i="3"/>
  <c r="PLF59" i="3" s="1"/>
  <c r="PKO59" i="3"/>
  <c r="PKP59" i="3" s="1"/>
  <c r="PJY59" i="3"/>
  <c r="PJZ59" i="3" s="1"/>
  <c r="PJI59" i="3"/>
  <c r="PJJ59" i="3" s="1"/>
  <c r="PIS59" i="3"/>
  <c r="PIT59" i="3" s="1"/>
  <c r="PIC59" i="3"/>
  <c r="PID59" i="3" s="1"/>
  <c r="PHM59" i="3"/>
  <c r="PHN59" i="3" s="1"/>
  <c r="PGW59" i="3"/>
  <c r="PGX59" i="3" s="1"/>
  <c r="PGG59" i="3"/>
  <c r="PGH59" i="3" s="1"/>
  <c r="PFQ59" i="3"/>
  <c r="PFR59" i="3" s="1"/>
  <c r="PFA59" i="3"/>
  <c r="PFB59" i="3" s="1"/>
  <c r="PEK59" i="3"/>
  <c r="PEL59" i="3" s="1"/>
  <c r="PDU59" i="3"/>
  <c r="PDV59" i="3" s="1"/>
  <c r="PDE59" i="3"/>
  <c r="PDF59" i="3" s="1"/>
  <c r="PCO59" i="3"/>
  <c r="PCP59" i="3" s="1"/>
  <c r="PBY59" i="3"/>
  <c r="PBZ59" i="3" s="1"/>
  <c r="PBI59" i="3"/>
  <c r="PBJ59" i="3" s="1"/>
  <c r="PAS59" i="3"/>
  <c r="PAT59" i="3" s="1"/>
  <c r="PAC59" i="3"/>
  <c r="PAD59" i="3" s="1"/>
  <c r="OZM59" i="3"/>
  <c r="OZN59" i="3" s="1"/>
  <c r="OYW59" i="3"/>
  <c r="OYX59" i="3" s="1"/>
  <c r="OYG59" i="3"/>
  <c r="OYH59" i="3" s="1"/>
  <c r="OXQ59" i="3"/>
  <c r="OXR59" i="3" s="1"/>
  <c r="OXA59" i="3"/>
  <c r="OXB59" i="3" s="1"/>
  <c r="OWK59" i="3"/>
  <c r="OWL59" i="3" s="1"/>
  <c r="OVU59" i="3"/>
  <c r="OVV59" i="3" s="1"/>
  <c r="OVE59" i="3"/>
  <c r="OVF59" i="3" s="1"/>
  <c r="OUO59" i="3"/>
  <c r="OUP59" i="3" s="1"/>
  <c r="OTY59" i="3"/>
  <c r="OTZ59" i="3" s="1"/>
  <c r="OTI59" i="3"/>
  <c r="OTJ59" i="3" s="1"/>
  <c r="OSS59" i="3"/>
  <c r="OST59" i="3" s="1"/>
  <c r="OSC59" i="3"/>
  <c r="OSD59" i="3" s="1"/>
  <c r="ORM59" i="3"/>
  <c r="ORN59" i="3" s="1"/>
  <c r="OQW59" i="3"/>
  <c r="OQX59" i="3" s="1"/>
  <c r="OQG59" i="3"/>
  <c r="OQH59" i="3" s="1"/>
  <c r="OPQ59" i="3"/>
  <c r="OPR59" i="3" s="1"/>
  <c r="OPA59" i="3"/>
  <c r="OPB59" i="3" s="1"/>
  <c r="OOK59" i="3"/>
  <c r="OOL59" i="3" s="1"/>
  <c r="ONU59" i="3"/>
  <c r="ONV59" i="3" s="1"/>
  <c r="ONE59" i="3"/>
  <c r="ONF59" i="3" s="1"/>
  <c r="OMO59" i="3"/>
  <c r="OMP59" i="3" s="1"/>
  <c r="OLY59" i="3"/>
  <c r="OLZ59" i="3" s="1"/>
  <c r="OLI59" i="3"/>
  <c r="OLJ59" i="3" s="1"/>
  <c r="OKS59" i="3"/>
  <c r="OKT59" i="3" s="1"/>
  <c r="OKC59" i="3"/>
  <c r="OKD59" i="3" s="1"/>
  <c r="OJM59" i="3"/>
  <c r="OJN59" i="3" s="1"/>
  <c r="OIW59" i="3"/>
  <c r="OIX59" i="3" s="1"/>
  <c r="OIG59" i="3"/>
  <c r="OIH59" i="3" s="1"/>
  <c r="OHQ59" i="3"/>
  <c r="OHR59" i="3" s="1"/>
  <c r="OHA59" i="3"/>
  <c r="OHB59" i="3" s="1"/>
  <c r="OGK59" i="3"/>
  <c r="OGL59" i="3" s="1"/>
  <c r="OFU59" i="3"/>
  <c r="OFV59" i="3" s="1"/>
  <c r="OFE59" i="3"/>
  <c r="OFF59" i="3" s="1"/>
  <c r="OEO59" i="3"/>
  <c r="OEP59" i="3" s="1"/>
  <c r="ODY59" i="3"/>
  <c r="ODZ59" i="3" s="1"/>
  <c r="ODI59" i="3"/>
  <c r="ODJ59" i="3" s="1"/>
  <c r="OCS59" i="3"/>
  <c r="OCT59" i="3" s="1"/>
  <c r="OCC59" i="3"/>
  <c r="OCD59" i="3" s="1"/>
  <c r="OBM59" i="3"/>
  <c r="OBN59" i="3" s="1"/>
  <c r="OAW59" i="3"/>
  <c r="OAX59" i="3" s="1"/>
  <c r="OAG59" i="3"/>
  <c r="OAH59" i="3" s="1"/>
  <c r="NZQ59" i="3"/>
  <c r="NZR59" i="3" s="1"/>
  <c r="NZA59" i="3"/>
  <c r="NZB59" i="3" s="1"/>
  <c r="NYK59" i="3"/>
  <c r="NYL59" i="3" s="1"/>
  <c r="NXU59" i="3"/>
  <c r="NXV59" i="3" s="1"/>
  <c r="NXE59" i="3"/>
  <c r="NXF59" i="3" s="1"/>
  <c r="NWO59" i="3"/>
  <c r="NWP59" i="3" s="1"/>
  <c r="NVY59" i="3"/>
  <c r="NVZ59" i="3" s="1"/>
  <c r="NVI59" i="3"/>
  <c r="NVJ59" i="3" s="1"/>
  <c r="NUS59" i="3"/>
  <c r="NUT59" i="3" s="1"/>
  <c r="NUC59" i="3"/>
  <c r="NUD59" i="3" s="1"/>
  <c r="NTM59" i="3"/>
  <c r="NTN59" i="3" s="1"/>
  <c r="NSW59" i="3"/>
  <c r="NSX59" i="3" s="1"/>
  <c r="NSG59" i="3"/>
  <c r="NSH59" i="3" s="1"/>
  <c r="NRQ59" i="3"/>
  <c r="NRR59" i="3" s="1"/>
  <c r="NRA59" i="3"/>
  <c r="NRB59" i="3" s="1"/>
  <c r="NQK59" i="3"/>
  <c r="NQL59" i="3" s="1"/>
  <c r="NPU59" i="3"/>
  <c r="NPV59" i="3" s="1"/>
  <c r="NPE59" i="3"/>
  <c r="NPF59" i="3" s="1"/>
  <c r="NOO59" i="3"/>
  <c r="NOP59" i="3" s="1"/>
  <c r="NNY59" i="3"/>
  <c r="NNZ59" i="3" s="1"/>
  <c r="NNI59" i="3"/>
  <c r="NNJ59" i="3" s="1"/>
  <c r="NMS59" i="3"/>
  <c r="NMT59" i="3" s="1"/>
  <c r="NMC59" i="3"/>
  <c r="NMD59" i="3" s="1"/>
  <c r="NLM59" i="3"/>
  <c r="NLN59" i="3" s="1"/>
  <c r="NKW59" i="3"/>
  <c r="NKX59" i="3" s="1"/>
  <c r="NKG59" i="3"/>
  <c r="NKH59" i="3" s="1"/>
  <c r="NJQ59" i="3"/>
  <c r="NJR59" i="3" s="1"/>
  <c r="NJA59" i="3"/>
  <c r="NJB59" i="3" s="1"/>
  <c r="NIK59" i="3"/>
  <c r="NIL59" i="3" s="1"/>
  <c r="NHU59" i="3"/>
  <c r="NHV59" i="3" s="1"/>
  <c r="NHE59" i="3"/>
  <c r="NHF59" i="3" s="1"/>
  <c r="NGO59" i="3"/>
  <c r="NGP59" i="3" s="1"/>
  <c r="NFY59" i="3"/>
  <c r="NFZ59" i="3" s="1"/>
  <c r="NFI59" i="3"/>
  <c r="NFJ59" i="3" s="1"/>
  <c r="NES59" i="3"/>
  <c r="NET59" i="3" s="1"/>
  <c r="NEC59" i="3"/>
  <c r="NED59" i="3" s="1"/>
  <c r="NDM59" i="3"/>
  <c r="NDN59" i="3" s="1"/>
  <c r="NCW59" i="3"/>
  <c r="NCX59" i="3" s="1"/>
  <c r="NCG59" i="3"/>
  <c r="NCH59" i="3" s="1"/>
  <c r="NBQ59" i="3"/>
  <c r="NBR59" i="3" s="1"/>
  <c r="NBA59" i="3"/>
  <c r="NBB59" i="3" s="1"/>
  <c r="NAK59" i="3"/>
  <c r="NAL59" i="3" s="1"/>
  <c r="MZU59" i="3"/>
  <c r="MZV59" i="3" s="1"/>
  <c r="MZE59" i="3"/>
  <c r="MZF59" i="3" s="1"/>
  <c r="MYO59" i="3"/>
  <c r="MYP59" i="3" s="1"/>
  <c r="MXY59" i="3"/>
  <c r="MXZ59" i="3" s="1"/>
  <c r="MXI59" i="3"/>
  <c r="MXJ59" i="3" s="1"/>
  <c r="MWS59" i="3"/>
  <c r="MWT59" i="3" s="1"/>
  <c r="MWC59" i="3"/>
  <c r="MWD59" i="3" s="1"/>
  <c r="MVM59" i="3"/>
  <c r="MVN59" i="3" s="1"/>
  <c r="MUW59" i="3"/>
  <c r="MUX59" i="3" s="1"/>
  <c r="MUG59" i="3"/>
  <c r="MUH59" i="3" s="1"/>
  <c r="MTQ59" i="3"/>
  <c r="MTR59" i="3" s="1"/>
  <c r="MTA59" i="3"/>
  <c r="MTB59" i="3" s="1"/>
  <c r="MSK59" i="3"/>
  <c r="MSL59" i="3" s="1"/>
  <c r="MRU59" i="3"/>
  <c r="MRV59" i="3" s="1"/>
  <c r="MRE59" i="3"/>
  <c r="MRF59" i="3" s="1"/>
  <c r="MQO59" i="3"/>
  <c r="MQP59" i="3" s="1"/>
  <c r="MPY59" i="3"/>
  <c r="MPZ59" i="3" s="1"/>
  <c r="MPI59" i="3"/>
  <c r="MPJ59" i="3" s="1"/>
  <c r="MOS59" i="3"/>
  <c r="MOT59" i="3" s="1"/>
  <c r="MOC59" i="3"/>
  <c r="MOD59" i="3" s="1"/>
  <c r="MNM59" i="3"/>
  <c r="MNN59" i="3" s="1"/>
  <c r="MMW59" i="3"/>
  <c r="MMX59" i="3" s="1"/>
  <c r="MMG59" i="3"/>
  <c r="MMH59" i="3" s="1"/>
  <c r="MLQ59" i="3"/>
  <c r="MLR59" i="3" s="1"/>
  <c r="MLA59" i="3"/>
  <c r="MLB59" i="3" s="1"/>
  <c r="MKK59" i="3"/>
  <c r="MKL59" i="3" s="1"/>
  <c r="MJU59" i="3"/>
  <c r="MJV59" i="3" s="1"/>
  <c r="MJE59" i="3"/>
  <c r="MJF59" i="3" s="1"/>
  <c r="MIO59" i="3"/>
  <c r="MIP59" i="3" s="1"/>
  <c r="MHY59" i="3"/>
  <c r="MHZ59" i="3" s="1"/>
  <c r="MHI59" i="3"/>
  <c r="MHJ59" i="3" s="1"/>
  <c r="MGS59" i="3"/>
  <c r="MGT59" i="3" s="1"/>
  <c r="MGC59" i="3"/>
  <c r="MGD59" i="3" s="1"/>
  <c r="MFM59" i="3"/>
  <c r="MFN59" i="3" s="1"/>
  <c r="MEW59" i="3"/>
  <c r="MEX59" i="3" s="1"/>
  <c r="MEG59" i="3"/>
  <c r="MEH59" i="3" s="1"/>
  <c r="MDQ59" i="3"/>
  <c r="MDR59" i="3" s="1"/>
  <c r="MDA59" i="3"/>
  <c r="MDB59" i="3" s="1"/>
  <c r="MCK59" i="3"/>
  <c r="MCL59" i="3" s="1"/>
  <c r="MBU59" i="3"/>
  <c r="MBV59" i="3" s="1"/>
  <c r="MBE59" i="3"/>
  <c r="MBF59" i="3" s="1"/>
  <c r="MAO59" i="3"/>
  <c r="MAP59" i="3" s="1"/>
  <c r="LZY59" i="3"/>
  <c r="LZZ59" i="3" s="1"/>
  <c r="LZI59" i="3"/>
  <c r="LZJ59" i="3" s="1"/>
  <c r="LYS59" i="3"/>
  <c r="LYT59" i="3" s="1"/>
  <c r="LYC59" i="3"/>
  <c r="LYD59" i="3" s="1"/>
  <c r="LXM59" i="3"/>
  <c r="LXN59" i="3" s="1"/>
  <c r="LWW59" i="3"/>
  <c r="LWX59" i="3" s="1"/>
  <c r="LWG59" i="3"/>
  <c r="LWH59" i="3" s="1"/>
  <c r="LVQ59" i="3"/>
  <c r="LVR59" i="3" s="1"/>
  <c r="LVA59" i="3"/>
  <c r="LVB59" i="3" s="1"/>
  <c r="LUK59" i="3"/>
  <c r="LUL59" i="3" s="1"/>
  <c r="LTU59" i="3"/>
  <c r="LTV59" i="3" s="1"/>
  <c r="LTE59" i="3"/>
  <c r="LTF59" i="3" s="1"/>
  <c r="LSO59" i="3"/>
  <c r="LSP59" i="3" s="1"/>
  <c r="LRY59" i="3"/>
  <c r="LRZ59" i="3" s="1"/>
  <c r="LRI59" i="3"/>
  <c r="LRJ59" i="3" s="1"/>
  <c r="LQS59" i="3"/>
  <c r="LQT59" i="3" s="1"/>
  <c r="LQC59" i="3"/>
  <c r="LQD59" i="3" s="1"/>
  <c r="LPM59" i="3"/>
  <c r="LPN59" i="3" s="1"/>
  <c r="LOW59" i="3"/>
  <c r="LOX59" i="3" s="1"/>
  <c r="LOG59" i="3"/>
  <c r="LOH59" i="3" s="1"/>
  <c r="LNQ59" i="3"/>
  <c r="LNR59" i="3" s="1"/>
  <c r="LNA59" i="3"/>
  <c r="LNB59" i="3" s="1"/>
  <c r="LMK59" i="3"/>
  <c r="LML59" i="3" s="1"/>
  <c r="LLU59" i="3"/>
  <c r="LLV59" i="3" s="1"/>
  <c r="LLE59" i="3"/>
  <c r="LLF59" i="3" s="1"/>
  <c r="LKO59" i="3"/>
  <c r="LKP59" i="3" s="1"/>
  <c r="LJY59" i="3"/>
  <c r="LJZ59" i="3" s="1"/>
  <c r="LJI59" i="3"/>
  <c r="LJJ59" i="3" s="1"/>
  <c r="LIS59" i="3"/>
  <c r="LIT59" i="3" s="1"/>
  <c r="LIC59" i="3"/>
  <c r="LID59" i="3" s="1"/>
  <c r="LHM59" i="3"/>
  <c r="LHN59" i="3" s="1"/>
  <c r="LGW59" i="3"/>
  <c r="LGX59" i="3" s="1"/>
  <c r="LGG59" i="3"/>
  <c r="LGH59" i="3" s="1"/>
  <c r="LFQ59" i="3"/>
  <c r="LFR59" i="3" s="1"/>
  <c r="LFA59" i="3"/>
  <c r="LFB59" i="3" s="1"/>
  <c r="LEK59" i="3"/>
  <c r="LEL59" i="3" s="1"/>
  <c r="LDU59" i="3"/>
  <c r="LDV59" i="3" s="1"/>
  <c r="LDE59" i="3"/>
  <c r="LDF59" i="3" s="1"/>
  <c r="LCO59" i="3"/>
  <c r="LCP59" i="3" s="1"/>
  <c r="LBY59" i="3"/>
  <c r="LBZ59" i="3" s="1"/>
  <c r="LBI59" i="3"/>
  <c r="LBJ59" i="3" s="1"/>
  <c r="LAS59" i="3"/>
  <c r="LAT59" i="3" s="1"/>
  <c r="LAC59" i="3"/>
  <c r="LAD59" i="3" s="1"/>
  <c r="KZM59" i="3"/>
  <c r="KZN59" i="3" s="1"/>
  <c r="KYW59" i="3"/>
  <c r="KYX59" i="3" s="1"/>
  <c r="KYG59" i="3"/>
  <c r="KYH59" i="3" s="1"/>
  <c r="KXQ59" i="3"/>
  <c r="KXR59" i="3" s="1"/>
  <c r="KXA59" i="3"/>
  <c r="KXB59" i="3" s="1"/>
  <c r="KWK59" i="3"/>
  <c r="KWL59" i="3" s="1"/>
  <c r="KVU59" i="3"/>
  <c r="KVV59" i="3" s="1"/>
  <c r="KVE59" i="3"/>
  <c r="KVF59" i="3" s="1"/>
  <c r="KUO59" i="3"/>
  <c r="KUP59" i="3" s="1"/>
  <c r="KTY59" i="3"/>
  <c r="KTZ59" i="3" s="1"/>
  <c r="KTI59" i="3"/>
  <c r="KTJ59" i="3" s="1"/>
  <c r="KSS59" i="3"/>
  <c r="KST59" i="3" s="1"/>
  <c r="KSC59" i="3"/>
  <c r="KSD59" i="3" s="1"/>
  <c r="KRM59" i="3"/>
  <c r="KRN59" i="3" s="1"/>
  <c r="KQW59" i="3"/>
  <c r="KQX59" i="3" s="1"/>
  <c r="KQG59" i="3"/>
  <c r="KQH59" i="3" s="1"/>
  <c r="KPQ59" i="3"/>
  <c r="KPR59" i="3" s="1"/>
  <c r="KPA59" i="3"/>
  <c r="KPB59" i="3" s="1"/>
  <c r="KOK59" i="3"/>
  <c r="KOL59" i="3" s="1"/>
  <c r="KNU59" i="3"/>
  <c r="KNV59" i="3" s="1"/>
  <c r="KNE59" i="3"/>
  <c r="KNF59" i="3" s="1"/>
  <c r="KMO59" i="3"/>
  <c r="KMP59" i="3" s="1"/>
  <c r="KLY59" i="3"/>
  <c r="KLZ59" i="3" s="1"/>
  <c r="KLI59" i="3"/>
  <c r="KLJ59" i="3" s="1"/>
  <c r="KKS59" i="3"/>
  <c r="KKT59" i="3" s="1"/>
  <c r="KKC59" i="3"/>
  <c r="KKD59" i="3" s="1"/>
  <c r="KJM59" i="3"/>
  <c r="KJN59" i="3" s="1"/>
  <c r="KIW59" i="3"/>
  <c r="KIX59" i="3" s="1"/>
  <c r="KIG59" i="3"/>
  <c r="KIH59" i="3" s="1"/>
  <c r="KHQ59" i="3"/>
  <c r="KHR59" i="3" s="1"/>
  <c r="KHA59" i="3"/>
  <c r="KHB59" i="3" s="1"/>
  <c r="KGK59" i="3"/>
  <c r="KGL59" i="3" s="1"/>
  <c r="KFU59" i="3"/>
  <c r="KFV59" i="3" s="1"/>
  <c r="KFE59" i="3"/>
  <c r="KFF59" i="3" s="1"/>
  <c r="KEO59" i="3"/>
  <c r="KEP59" i="3" s="1"/>
  <c r="KDY59" i="3"/>
  <c r="KDZ59" i="3" s="1"/>
  <c r="KDI59" i="3"/>
  <c r="KDJ59" i="3" s="1"/>
  <c r="KCS59" i="3"/>
  <c r="KCT59" i="3" s="1"/>
  <c r="KCC59" i="3"/>
  <c r="KCD59" i="3" s="1"/>
  <c r="KBM59" i="3"/>
  <c r="KBN59" i="3" s="1"/>
  <c r="KAW59" i="3"/>
  <c r="KAX59" i="3" s="1"/>
  <c r="KAG59" i="3"/>
  <c r="KAH59" i="3" s="1"/>
  <c r="JZQ59" i="3"/>
  <c r="JZR59" i="3" s="1"/>
  <c r="JZA59" i="3"/>
  <c r="JZB59" i="3" s="1"/>
  <c r="JYK59" i="3"/>
  <c r="JYL59" i="3" s="1"/>
  <c r="JXU59" i="3"/>
  <c r="JXV59" i="3" s="1"/>
  <c r="JXE59" i="3"/>
  <c r="JXF59" i="3" s="1"/>
  <c r="JWO59" i="3"/>
  <c r="JWP59" i="3" s="1"/>
  <c r="JVY59" i="3"/>
  <c r="JVZ59" i="3" s="1"/>
  <c r="JVI59" i="3"/>
  <c r="JVJ59" i="3" s="1"/>
  <c r="JUS59" i="3"/>
  <c r="JUT59" i="3" s="1"/>
  <c r="JUC59" i="3"/>
  <c r="JUD59" i="3" s="1"/>
  <c r="JTM59" i="3"/>
  <c r="JTN59" i="3" s="1"/>
  <c r="JSW59" i="3"/>
  <c r="JSX59" i="3" s="1"/>
  <c r="JSG59" i="3"/>
  <c r="JSH59" i="3" s="1"/>
  <c r="JRQ59" i="3"/>
  <c r="JRR59" i="3" s="1"/>
  <c r="JRA59" i="3"/>
  <c r="JRB59" i="3" s="1"/>
  <c r="JQK59" i="3"/>
  <c r="JQL59" i="3" s="1"/>
  <c r="JPU59" i="3"/>
  <c r="JPV59" i="3" s="1"/>
  <c r="JPE59" i="3"/>
  <c r="JPF59" i="3" s="1"/>
  <c r="JOO59" i="3"/>
  <c r="JOP59" i="3" s="1"/>
  <c r="JNY59" i="3"/>
  <c r="JNZ59" i="3" s="1"/>
  <c r="JNI59" i="3"/>
  <c r="JNJ59" i="3" s="1"/>
  <c r="JMS59" i="3"/>
  <c r="JMT59" i="3" s="1"/>
  <c r="JMC59" i="3"/>
  <c r="JMD59" i="3" s="1"/>
  <c r="JLM59" i="3"/>
  <c r="JLN59" i="3" s="1"/>
  <c r="JKW59" i="3"/>
  <c r="JKX59" i="3" s="1"/>
  <c r="JKG59" i="3"/>
  <c r="JKH59" i="3" s="1"/>
  <c r="JJQ59" i="3"/>
  <c r="JJR59" i="3" s="1"/>
  <c r="JJA59" i="3"/>
  <c r="JJB59" i="3" s="1"/>
  <c r="JIK59" i="3"/>
  <c r="JIL59" i="3" s="1"/>
  <c r="JHU59" i="3"/>
  <c r="JHV59" i="3" s="1"/>
  <c r="JHE59" i="3"/>
  <c r="JHF59" i="3" s="1"/>
  <c r="JGO59" i="3"/>
  <c r="JGP59" i="3" s="1"/>
  <c r="JFY59" i="3"/>
  <c r="JFZ59" i="3" s="1"/>
  <c r="JFI59" i="3"/>
  <c r="JFJ59" i="3" s="1"/>
  <c r="JES59" i="3"/>
  <c r="JET59" i="3" s="1"/>
  <c r="JEC59" i="3"/>
  <c r="JED59" i="3" s="1"/>
  <c r="JDM59" i="3"/>
  <c r="JDN59" i="3" s="1"/>
  <c r="JCW59" i="3"/>
  <c r="JCX59" i="3" s="1"/>
  <c r="JCG59" i="3"/>
  <c r="JCH59" i="3" s="1"/>
  <c r="JBQ59" i="3"/>
  <c r="JBR59" i="3" s="1"/>
  <c r="JBA59" i="3"/>
  <c r="JBB59" i="3" s="1"/>
  <c r="JAK59" i="3"/>
  <c r="JAL59" i="3" s="1"/>
  <c r="IZU59" i="3"/>
  <c r="IZV59" i="3" s="1"/>
  <c r="IZE59" i="3"/>
  <c r="IZF59" i="3" s="1"/>
  <c r="IYO59" i="3"/>
  <c r="IYP59" i="3" s="1"/>
  <c r="IXY59" i="3"/>
  <c r="IXZ59" i="3" s="1"/>
  <c r="IXI59" i="3"/>
  <c r="IXJ59" i="3" s="1"/>
  <c r="IWS59" i="3"/>
  <c r="IWT59" i="3" s="1"/>
  <c r="IWC59" i="3"/>
  <c r="IWD59" i="3" s="1"/>
  <c r="IVM59" i="3"/>
  <c r="IVN59" i="3" s="1"/>
  <c r="IUW59" i="3"/>
  <c r="IUX59" i="3" s="1"/>
  <c r="IUG59" i="3"/>
  <c r="IUH59" i="3" s="1"/>
  <c r="ITQ59" i="3"/>
  <c r="ITR59" i="3" s="1"/>
  <c r="ITA59" i="3"/>
  <c r="ITB59" i="3" s="1"/>
  <c r="ISK59" i="3"/>
  <c r="ISL59" i="3" s="1"/>
  <c r="IRU59" i="3"/>
  <c r="IRV59" i="3" s="1"/>
  <c r="IRE59" i="3"/>
  <c r="IRF59" i="3" s="1"/>
  <c r="IQO59" i="3"/>
  <c r="IQP59" i="3" s="1"/>
  <c r="IPY59" i="3"/>
  <c r="IPZ59" i="3" s="1"/>
  <c r="IPI59" i="3"/>
  <c r="IPJ59" i="3" s="1"/>
  <c r="IOS59" i="3"/>
  <c r="IOT59" i="3" s="1"/>
  <c r="IOC59" i="3"/>
  <c r="IOD59" i="3" s="1"/>
  <c r="INM59" i="3"/>
  <c r="INN59" i="3" s="1"/>
  <c r="IMW59" i="3"/>
  <c r="IMX59" i="3" s="1"/>
  <c r="IMG59" i="3"/>
  <c r="IMH59" i="3" s="1"/>
  <c r="ILQ59" i="3"/>
  <c r="ILR59" i="3" s="1"/>
  <c r="ILA59" i="3"/>
  <c r="ILB59" i="3" s="1"/>
  <c r="IKK59" i="3"/>
  <c r="IKL59" i="3" s="1"/>
  <c r="IJU59" i="3"/>
  <c r="IJV59" i="3" s="1"/>
  <c r="IJE59" i="3"/>
  <c r="IJF59" i="3" s="1"/>
  <c r="IIO59" i="3"/>
  <c r="IIP59" i="3" s="1"/>
  <c r="IHY59" i="3"/>
  <c r="IHZ59" i="3" s="1"/>
  <c r="IHI59" i="3"/>
  <c r="IHJ59" i="3" s="1"/>
  <c r="IGS59" i="3"/>
  <c r="IGT59" i="3" s="1"/>
  <c r="IGC59" i="3"/>
  <c r="IGD59" i="3" s="1"/>
  <c r="IFM59" i="3"/>
  <c r="IFN59" i="3" s="1"/>
  <c r="IEW59" i="3"/>
  <c r="IEX59" i="3" s="1"/>
  <c r="IEG59" i="3"/>
  <c r="IEH59" i="3" s="1"/>
  <c r="IDQ59" i="3"/>
  <c r="IDR59" i="3" s="1"/>
  <c r="IDA59" i="3"/>
  <c r="IDB59" i="3" s="1"/>
  <c r="ICK59" i="3"/>
  <c r="ICL59" i="3" s="1"/>
  <c r="IBU59" i="3"/>
  <c r="IBV59" i="3" s="1"/>
  <c r="IBE59" i="3"/>
  <c r="IBF59" i="3" s="1"/>
  <c r="IAO59" i="3"/>
  <c r="IAP59" i="3" s="1"/>
  <c r="HZY59" i="3"/>
  <c r="HZZ59" i="3" s="1"/>
  <c r="HZI59" i="3"/>
  <c r="HZJ59" i="3" s="1"/>
  <c r="HYS59" i="3"/>
  <c r="HYT59" i="3" s="1"/>
  <c r="HYC59" i="3"/>
  <c r="HYD59" i="3" s="1"/>
  <c r="HXM59" i="3"/>
  <c r="HXN59" i="3" s="1"/>
  <c r="HWW59" i="3"/>
  <c r="HWX59" i="3" s="1"/>
  <c r="HWG59" i="3"/>
  <c r="HWH59" i="3" s="1"/>
  <c r="HVQ59" i="3"/>
  <c r="HVR59" i="3" s="1"/>
  <c r="HVA59" i="3"/>
  <c r="HVB59" i="3" s="1"/>
  <c r="HUK59" i="3"/>
  <c r="HUL59" i="3" s="1"/>
  <c r="HTU59" i="3"/>
  <c r="HTV59" i="3" s="1"/>
  <c r="HTE59" i="3"/>
  <c r="HTF59" i="3" s="1"/>
  <c r="HSO59" i="3"/>
  <c r="HSP59" i="3" s="1"/>
  <c r="HRY59" i="3"/>
  <c r="HRZ59" i="3" s="1"/>
  <c r="HRI59" i="3"/>
  <c r="HRJ59" i="3" s="1"/>
  <c r="HQS59" i="3"/>
  <c r="HQT59" i="3" s="1"/>
  <c r="HQC59" i="3"/>
  <c r="HQD59" i="3" s="1"/>
  <c r="HPM59" i="3"/>
  <c r="HPN59" i="3" s="1"/>
  <c r="HOW59" i="3"/>
  <c r="HOX59" i="3" s="1"/>
  <c r="HOG59" i="3"/>
  <c r="HOH59" i="3" s="1"/>
  <c r="HNQ59" i="3"/>
  <c r="HNR59" i="3" s="1"/>
  <c r="HNA59" i="3"/>
  <c r="HNB59" i="3" s="1"/>
  <c r="HMK59" i="3"/>
  <c r="HML59" i="3" s="1"/>
  <c r="HLU59" i="3"/>
  <c r="HLV59" i="3" s="1"/>
  <c r="HLE59" i="3"/>
  <c r="HLF59" i="3" s="1"/>
  <c r="HKO59" i="3"/>
  <c r="HKP59" i="3" s="1"/>
  <c r="HJY59" i="3"/>
  <c r="HJZ59" i="3" s="1"/>
  <c r="HJI59" i="3"/>
  <c r="HJJ59" i="3" s="1"/>
  <c r="HIS59" i="3"/>
  <c r="HIT59" i="3" s="1"/>
  <c r="HIC59" i="3"/>
  <c r="HID59" i="3" s="1"/>
  <c r="HHM59" i="3"/>
  <c r="HHN59" i="3" s="1"/>
  <c r="HGW59" i="3"/>
  <c r="HGX59" i="3" s="1"/>
  <c r="HGG59" i="3"/>
  <c r="HGH59" i="3" s="1"/>
  <c r="HFQ59" i="3"/>
  <c r="HFR59" i="3" s="1"/>
  <c r="HFA59" i="3"/>
  <c r="HFB59" i="3" s="1"/>
  <c r="HEK59" i="3"/>
  <c r="HEL59" i="3" s="1"/>
  <c r="HDU59" i="3"/>
  <c r="HDV59" i="3" s="1"/>
  <c r="HDE59" i="3"/>
  <c r="HDF59" i="3" s="1"/>
  <c r="HCO59" i="3"/>
  <c r="HCP59" i="3" s="1"/>
  <c r="HBY59" i="3"/>
  <c r="HBZ59" i="3" s="1"/>
  <c r="HBI59" i="3"/>
  <c r="HBJ59" i="3" s="1"/>
  <c r="HAS59" i="3"/>
  <c r="HAT59" i="3" s="1"/>
  <c r="HAC59" i="3"/>
  <c r="HAD59" i="3" s="1"/>
  <c r="GZM59" i="3"/>
  <c r="GZN59" i="3" s="1"/>
  <c r="GYW59" i="3"/>
  <c r="GYX59" i="3" s="1"/>
  <c r="GYG59" i="3"/>
  <c r="GYH59" i="3" s="1"/>
  <c r="GXQ59" i="3"/>
  <c r="GXR59" i="3" s="1"/>
  <c r="GXA59" i="3"/>
  <c r="GXB59" i="3" s="1"/>
  <c r="GWK59" i="3"/>
  <c r="GWL59" i="3" s="1"/>
  <c r="GVU59" i="3"/>
  <c r="GVV59" i="3" s="1"/>
  <c r="GVE59" i="3"/>
  <c r="GVF59" i="3" s="1"/>
  <c r="GUO59" i="3"/>
  <c r="GUP59" i="3" s="1"/>
  <c r="GTY59" i="3"/>
  <c r="GTZ59" i="3" s="1"/>
  <c r="GTI59" i="3"/>
  <c r="GTJ59" i="3" s="1"/>
  <c r="GSS59" i="3"/>
  <c r="GST59" i="3" s="1"/>
  <c r="GSC59" i="3"/>
  <c r="GSD59" i="3" s="1"/>
  <c r="GRM59" i="3"/>
  <c r="GRN59" i="3" s="1"/>
  <c r="GQW59" i="3"/>
  <c r="GQX59" i="3" s="1"/>
  <c r="GQG59" i="3"/>
  <c r="GQH59" i="3" s="1"/>
  <c r="GPQ59" i="3"/>
  <c r="GPR59" i="3" s="1"/>
  <c r="GPA59" i="3"/>
  <c r="GPB59" i="3" s="1"/>
  <c r="GOK59" i="3"/>
  <c r="GOL59" i="3" s="1"/>
  <c r="GNU59" i="3"/>
  <c r="GNV59" i="3" s="1"/>
  <c r="GNE59" i="3"/>
  <c r="GNF59" i="3" s="1"/>
  <c r="GMO59" i="3"/>
  <c r="GMP59" i="3" s="1"/>
  <c r="GLY59" i="3"/>
  <c r="GLZ59" i="3" s="1"/>
  <c r="GLI59" i="3"/>
  <c r="GLJ59" i="3" s="1"/>
  <c r="GKS59" i="3"/>
  <c r="GKT59" i="3" s="1"/>
  <c r="GKC59" i="3"/>
  <c r="GKD59" i="3" s="1"/>
  <c r="GJM59" i="3"/>
  <c r="GJN59" i="3" s="1"/>
  <c r="GIW59" i="3"/>
  <c r="GIX59" i="3" s="1"/>
  <c r="GIG59" i="3"/>
  <c r="GIH59" i="3" s="1"/>
  <c r="GHQ59" i="3"/>
  <c r="GHR59" i="3" s="1"/>
  <c r="GHA59" i="3"/>
  <c r="GHB59" i="3" s="1"/>
  <c r="GGK59" i="3"/>
  <c r="GGL59" i="3" s="1"/>
  <c r="GFU59" i="3"/>
  <c r="GFV59" i="3" s="1"/>
  <c r="GFE59" i="3"/>
  <c r="GFF59" i="3" s="1"/>
  <c r="GEO59" i="3"/>
  <c r="GEP59" i="3" s="1"/>
  <c r="GDY59" i="3"/>
  <c r="GDZ59" i="3" s="1"/>
  <c r="GDI59" i="3"/>
  <c r="GDJ59" i="3" s="1"/>
  <c r="GCS59" i="3"/>
  <c r="GCT59" i="3" s="1"/>
  <c r="GCC59" i="3"/>
  <c r="GCD59" i="3" s="1"/>
  <c r="GBM59" i="3"/>
  <c r="GBN59" i="3" s="1"/>
  <c r="GAW59" i="3"/>
  <c r="GAX59" i="3" s="1"/>
  <c r="GAG59" i="3"/>
  <c r="GAH59" i="3" s="1"/>
  <c r="FZQ59" i="3"/>
  <c r="FZR59" i="3" s="1"/>
  <c r="FZA59" i="3"/>
  <c r="FZB59" i="3" s="1"/>
  <c r="FYK59" i="3"/>
  <c r="FYL59" i="3" s="1"/>
  <c r="FXU59" i="3"/>
  <c r="FXV59" i="3" s="1"/>
  <c r="FXE59" i="3"/>
  <c r="FXF59" i="3" s="1"/>
  <c r="FWO59" i="3"/>
  <c r="FWP59" i="3" s="1"/>
  <c r="FVY59" i="3"/>
  <c r="FVZ59" i="3" s="1"/>
  <c r="FVI59" i="3"/>
  <c r="FVJ59" i="3" s="1"/>
  <c r="FUS59" i="3"/>
  <c r="FUT59" i="3" s="1"/>
  <c r="FUC59" i="3"/>
  <c r="FUD59" i="3" s="1"/>
  <c r="FTM59" i="3"/>
  <c r="FTN59" i="3" s="1"/>
  <c r="FSW59" i="3"/>
  <c r="FSX59" i="3" s="1"/>
  <c r="FSG59" i="3"/>
  <c r="FSH59" i="3" s="1"/>
  <c r="FRQ59" i="3"/>
  <c r="FRR59" i="3" s="1"/>
  <c r="FRA59" i="3"/>
  <c r="FRB59" i="3" s="1"/>
  <c r="FQK59" i="3"/>
  <c r="FQL59" i="3" s="1"/>
  <c r="FPU59" i="3"/>
  <c r="FPV59" i="3" s="1"/>
  <c r="FPE59" i="3"/>
  <c r="FPF59" i="3" s="1"/>
  <c r="FOO59" i="3"/>
  <c r="FOP59" i="3" s="1"/>
  <c r="FNY59" i="3"/>
  <c r="FNZ59" i="3" s="1"/>
  <c r="FNI59" i="3"/>
  <c r="FNJ59" i="3" s="1"/>
  <c r="FMS59" i="3"/>
  <c r="FMT59" i="3" s="1"/>
  <c r="FMC59" i="3"/>
  <c r="FMD59" i="3" s="1"/>
  <c r="FLM59" i="3"/>
  <c r="FLN59" i="3" s="1"/>
  <c r="FKW59" i="3"/>
  <c r="FKX59" i="3" s="1"/>
  <c r="FKG59" i="3"/>
  <c r="FKH59" i="3" s="1"/>
  <c r="FJQ59" i="3"/>
  <c r="FJR59" i="3" s="1"/>
  <c r="FJA59" i="3"/>
  <c r="FJB59" i="3" s="1"/>
  <c r="FIK59" i="3"/>
  <c r="FIL59" i="3" s="1"/>
  <c r="FHU59" i="3"/>
  <c r="FHV59" i="3" s="1"/>
  <c r="FHE59" i="3"/>
  <c r="FHF59" i="3" s="1"/>
  <c r="FGO59" i="3"/>
  <c r="FGP59" i="3" s="1"/>
  <c r="FFY59" i="3"/>
  <c r="FFZ59" i="3" s="1"/>
  <c r="FFI59" i="3"/>
  <c r="FFJ59" i="3" s="1"/>
  <c r="FES59" i="3"/>
  <c r="FET59" i="3" s="1"/>
  <c r="FEC59" i="3"/>
  <c r="FED59" i="3" s="1"/>
  <c r="FDM59" i="3"/>
  <c r="FDN59" i="3" s="1"/>
  <c r="FCW59" i="3"/>
  <c r="FCX59" i="3" s="1"/>
  <c r="FCG59" i="3"/>
  <c r="FCH59" i="3" s="1"/>
  <c r="FBQ59" i="3"/>
  <c r="FBR59" i="3" s="1"/>
  <c r="FBA59" i="3"/>
  <c r="FBB59" i="3" s="1"/>
  <c r="FAK59" i="3"/>
  <c r="FAL59" i="3" s="1"/>
  <c r="EZU59" i="3"/>
  <c r="EZV59" i="3" s="1"/>
  <c r="EZE59" i="3"/>
  <c r="EZF59" i="3" s="1"/>
  <c r="EYO59" i="3"/>
  <c r="EYP59" i="3" s="1"/>
  <c r="EXY59" i="3"/>
  <c r="EXZ59" i="3" s="1"/>
  <c r="EXI59" i="3"/>
  <c r="EXJ59" i="3" s="1"/>
  <c r="EWS59" i="3"/>
  <c r="EWT59" i="3" s="1"/>
  <c r="EWC59" i="3"/>
  <c r="EWD59" i="3" s="1"/>
  <c r="EVM59" i="3"/>
  <c r="EVN59" i="3" s="1"/>
  <c r="EUW59" i="3"/>
  <c r="EUX59" i="3" s="1"/>
  <c r="EUG59" i="3"/>
  <c r="EUH59" i="3" s="1"/>
  <c r="ETQ59" i="3"/>
  <c r="ETR59" i="3" s="1"/>
  <c r="ETA59" i="3"/>
  <c r="ETB59" i="3" s="1"/>
  <c r="ESK59" i="3"/>
  <c r="ESL59" i="3" s="1"/>
  <c r="ERU59" i="3"/>
  <c r="ERV59" i="3" s="1"/>
  <c r="ERE59" i="3"/>
  <c r="ERF59" i="3" s="1"/>
  <c r="EQO59" i="3"/>
  <c r="EQP59" i="3" s="1"/>
  <c r="EPY59" i="3"/>
  <c r="EPZ59" i="3" s="1"/>
  <c r="EPI59" i="3"/>
  <c r="EPJ59" i="3" s="1"/>
  <c r="EOS59" i="3"/>
  <c r="EOT59" i="3" s="1"/>
  <c r="EOC59" i="3"/>
  <c r="EOD59" i="3" s="1"/>
  <c r="ENM59" i="3"/>
  <c r="ENN59" i="3" s="1"/>
  <c r="EMW59" i="3"/>
  <c r="EMX59" i="3" s="1"/>
  <c r="EMG59" i="3"/>
  <c r="EMH59" i="3" s="1"/>
  <c r="ELQ59" i="3"/>
  <c r="ELR59" i="3" s="1"/>
  <c r="ELA59" i="3"/>
  <c r="ELB59" i="3" s="1"/>
  <c r="EKK59" i="3"/>
  <c r="EKL59" i="3" s="1"/>
  <c r="EJU59" i="3"/>
  <c r="EJV59" i="3" s="1"/>
  <c r="EJE59" i="3"/>
  <c r="EJF59" i="3" s="1"/>
  <c r="EIO59" i="3"/>
  <c r="EIP59" i="3" s="1"/>
  <c r="EHY59" i="3"/>
  <c r="EHZ59" i="3" s="1"/>
  <c r="EHI59" i="3"/>
  <c r="EHJ59" i="3" s="1"/>
  <c r="EGS59" i="3"/>
  <c r="EGT59" i="3" s="1"/>
  <c r="EGC59" i="3"/>
  <c r="EGD59" i="3" s="1"/>
  <c r="EFM59" i="3"/>
  <c r="EFN59" i="3" s="1"/>
  <c r="EEW59" i="3"/>
  <c r="EEX59" i="3" s="1"/>
  <c r="EEG59" i="3"/>
  <c r="EEH59" i="3" s="1"/>
  <c r="EDQ59" i="3"/>
  <c r="EDR59" i="3" s="1"/>
  <c r="EDA59" i="3"/>
  <c r="EDB59" i="3" s="1"/>
  <c r="ECK59" i="3"/>
  <c r="ECL59" i="3" s="1"/>
  <c r="EBU59" i="3"/>
  <c r="EBV59" i="3" s="1"/>
  <c r="EBE59" i="3"/>
  <c r="EBF59" i="3" s="1"/>
  <c r="EAO59" i="3"/>
  <c r="EAP59" i="3" s="1"/>
  <c r="DZY59" i="3"/>
  <c r="DZZ59" i="3" s="1"/>
  <c r="DZI59" i="3"/>
  <c r="DZJ59" i="3" s="1"/>
  <c r="DYS59" i="3"/>
  <c r="DYT59" i="3" s="1"/>
  <c r="DYC59" i="3"/>
  <c r="DYD59" i="3" s="1"/>
  <c r="DXM59" i="3"/>
  <c r="DXN59" i="3" s="1"/>
  <c r="DWW59" i="3"/>
  <c r="DWX59" i="3" s="1"/>
  <c r="DWG59" i="3"/>
  <c r="DWH59" i="3" s="1"/>
  <c r="DVQ59" i="3"/>
  <c r="DVR59" i="3" s="1"/>
  <c r="DVA59" i="3"/>
  <c r="DVB59" i="3" s="1"/>
  <c r="DUK59" i="3"/>
  <c r="DUL59" i="3" s="1"/>
  <c r="DTU59" i="3"/>
  <c r="DTV59" i="3" s="1"/>
  <c r="DTE59" i="3"/>
  <c r="DTF59" i="3" s="1"/>
  <c r="DSO59" i="3"/>
  <c r="DSP59" i="3" s="1"/>
  <c r="DRY59" i="3"/>
  <c r="DRZ59" i="3" s="1"/>
  <c r="DRI59" i="3"/>
  <c r="DRJ59" i="3" s="1"/>
  <c r="DQS59" i="3"/>
  <c r="DQT59" i="3" s="1"/>
  <c r="DQC59" i="3"/>
  <c r="DQD59" i="3" s="1"/>
  <c r="DPM59" i="3"/>
  <c r="DPN59" i="3" s="1"/>
  <c r="DOW59" i="3"/>
  <c r="DOX59" i="3" s="1"/>
  <c r="DOG59" i="3"/>
  <c r="DOH59" i="3" s="1"/>
  <c r="DNQ59" i="3"/>
  <c r="DNR59" i="3" s="1"/>
  <c r="DNA59" i="3"/>
  <c r="DNB59" i="3" s="1"/>
  <c r="DMK59" i="3"/>
  <c r="DML59" i="3" s="1"/>
  <c r="DLU59" i="3"/>
  <c r="DLV59" i="3" s="1"/>
  <c r="DLE59" i="3"/>
  <c r="DLF59" i="3" s="1"/>
  <c r="DKO59" i="3"/>
  <c r="DKP59" i="3" s="1"/>
  <c r="DJY59" i="3"/>
  <c r="DJZ59" i="3" s="1"/>
  <c r="DJI59" i="3"/>
  <c r="DJJ59" i="3" s="1"/>
  <c r="DIS59" i="3"/>
  <c r="DIT59" i="3" s="1"/>
  <c r="DIC59" i="3"/>
  <c r="DID59" i="3" s="1"/>
  <c r="DHM59" i="3"/>
  <c r="DHN59" i="3" s="1"/>
  <c r="DGW59" i="3"/>
  <c r="DGX59" i="3" s="1"/>
  <c r="DGG59" i="3"/>
  <c r="DGH59" i="3" s="1"/>
  <c r="DFQ59" i="3"/>
  <c r="DFR59" i="3" s="1"/>
  <c r="DFA59" i="3"/>
  <c r="DFB59" i="3" s="1"/>
  <c r="DEK59" i="3"/>
  <c r="DEL59" i="3" s="1"/>
  <c r="DDU59" i="3"/>
  <c r="DDV59" i="3" s="1"/>
  <c r="DDE59" i="3"/>
  <c r="DDF59" i="3" s="1"/>
  <c r="DCO59" i="3"/>
  <c r="DCP59" i="3" s="1"/>
  <c r="DBY59" i="3"/>
  <c r="DBZ59" i="3" s="1"/>
  <c r="DBI59" i="3"/>
  <c r="DBJ59" i="3" s="1"/>
  <c r="DAS59" i="3"/>
  <c r="DAT59" i="3" s="1"/>
  <c r="DAC59" i="3"/>
  <c r="DAD59" i="3" s="1"/>
  <c r="CZM59" i="3"/>
  <c r="CZN59" i="3" s="1"/>
  <c r="CYW59" i="3"/>
  <c r="CYX59" i="3" s="1"/>
  <c r="CYG59" i="3"/>
  <c r="CYH59" i="3" s="1"/>
  <c r="CXQ59" i="3"/>
  <c r="CXR59" i="3" s="1"/>
  <c r="CXA59" i="3"/>
  <c r="CXB59" i="3" s="1"/>
  <c r="CWK59" i="3"/>
  <c r="CWL59" i="3" s="1"/>
  <c r="CVU59" i="3"/>
  <c r="CVV59" i="3" s="1"/>
  <c r="CVE59" i="3"/>
  <c r="CVF59" i="3" s="1"/>
  <c r="CUO59" i="3"/>
  <c r="CUP59" i="3" s="1"/>
  <c r="CTY59" i="3"/>
  <c r="CTZ59" i="3" s="1"/>
  <c r="CTI59" i="3"/>
  <c r="CTJ59" i="3" s="1"/>
  <c r="CSS59" i="3"/>
  <c r="CST59" i="3" s="1"/>
  <c r="CSC59" i="3"/>
  <c r="CSD59" i="3" s="1"/>
  <c r="CRM59" i="3"/>
  <c r="CRN59" i="3" s="1"/>
  <c r="CQW59" i="3"/>
  <c r="CQX59" i="3" s="1"/>
  <c r="CQG59" i="3"/>
  <c r="CQH59" i="3" s="1"/>
  <c r="CPQ59" i="3"/>
  <c r="CPR59" i="3" s="1"/>
  <c r="CPA59" i="3"/>
  <c r="CPB59" i="3" s="1"/>
  <c r="COK59" i="3"/>
  <c r="COL59" i="3" s="1"/>
  <c r="CNU59" i="3"/>
  <c r="CNV59" i="3" s="1"/>
  <c r="CNE59" i="3"/>
  <c r="CNF59" i="3" s="1"/>
  <c r="CMO59" i="3"/>
  <c r="CMP59" i="3" s="1"/>
  <c r="CLY59" i="3"/>
  <c r="CLZ59" i="3" s="1"/>
  <c r="CLI59" i="3"/>
  <c r="CLJ59" i="3" s="1"/>
  <c r="CKS59" i="3"/>
  <c r="CKT59" i="3" s="1"/>
  <c r="CKC59" i="3"/>
  <c r="CKD59" i="3" s="1"/>
  <c r="CJM59" i="3"/>
  <c r="CJN59" i="3" s="1"/>
  <c r="CIW59" i="3"/>
  <c r="CIX59" i="3" s="1"/>
  <c r="CIG59" i="3"/>
  <c r="CIH59" i="3" s="1"/>
  <c r="CHQ59" i="3"/>
  <c r="CHR59" i="3" s="1"/>
  <c r="CHA59" i="3"/>
  <c r="CHB59" i="3" s="1"/>
  <c r="CGK59" i="3"/>
  <c r="CGL59" i="3" s="1"/>
  <c r="CFU59" i="3"/>
  <c r="CFV59" i="3" s="1"/>
  <c r="CFE59" i="3"/>
  <c r="CFF59" i="3" s="1"/>
  <c r="CEO59" i="3"/>
  <c r="CEP59" i="3" s="1"/>
  <c r="CDY59" i="3"/>
  <c r="CDZ59" i="3" s="1"/>
  <c r="CDI59" i="3"/>
  <c r="CDJ59" i="3" s="1"/>
  <c r="CCS59" i="3"/>
  <c r="CCT59" i="3" s="1"/>
  <c r="CCC59" i="3"/>
  <c r="CCD59" i="3" s="1"/>
  <c r="CBM59" i="3"/>
  <c r="CBN59" i="3" s="1"/>
  <c r="CAW59" i="3"/>
  <c r="CAX59" i="3" s="1"/>
  <c r="CAG59" i="3"/>
  <c r="CAH59" i="3" s="1"/>
  <c r="BZQ59" i="3"/>
  <c r="BZR59" i="3" s="1"/>
  <c r="BZA59" i="3"/>
  <c r="BZB59" i="3" s="1"/>
  <c r="BYK59" i="3"/>
  <c r="BYL59" i="3" s="1"/>
  <c r="BXU59" i="3"/>
  <c r="BXV59" i="3" s="1"/>
  <c r="BXE59" i="3"/>
  <c r="BXF59" i="3" s="1"/>
  <c r="BWO59" i="3"/>
  <c r="BWP59" i="3" s="1"/>
  <c r="BVY59" i="3"/>
  <c r="BVZ59" i="3" s="1"/>
  <c r="BVI59" i="3"/>
  <c r="BVJ59" i="3" s="1"/>
  <c r="BUS59" i="3"/>
  <c r="BUT59" i="3" s="1"/>
  <c r="BUC59" i="3"/>
  <c r="BUD59" i="3" s="1"/>
  <c r="BTM59" i="3"/>
  <c r="BTN59" i="3" s="1"/>
  <c r="BSW59" i="3"/>
  <c r="BSX59" i="3" s="1"/>
  <c r="BSG59" i="3"/>
  <c r="BSH59" i="3" s="1"/>
  <c r="BRQ59" i="3"/>
  <c r="BRR59" i="3" s="1"/>
  <c r="BRA59" i="3"/>
  <c r="BRB59" i="3" s="1"/>
  <c r="BQK59" i="3"/>
  <c r="BQL59" i="3" s="1"/>
  <c r="BPU59" i="3"/>
  <c r="BPV59" i="3" s="1"/>
  <c r="BPE59" i="3"/>
  <c r="BPF59" i="3" s="1"/>
  <c r="BOO59" i="3"/>
  <c r="BOP59" i="3" s="1"/>
  <c r="BNY59" i="3"/>
  <c r="BNZ59" i="3" s="1"/>
  <c r="BNI59" i="3"/>
  <c r="BNJ59" i="3" s="1"/>
  <c r="BMS59" i="3"/>
  <c r="BMT59" i="3" s="1"/>
  <c r="BMC59" i="3"/>
  <c r="BMD59" i="3" s="1"/>
  <c r="BLM59" i="3"/>
  <c r="BLN59" i="3" s="1"/>
  <c r="BKW59" i="3"/>
  <c r="BKX59" i="3" s="1"/>
  <c r="BKG59" i="3"/>
  <c r="BKH59" i="3" s="1"/>
  <c r="BJQ59" i="3"/>
  <c r="BJR59" i="3" s="1"/>
  <c r="BJA59" i="3"/>
  <c r="BJB59" i="3" s="1"/>
  <c r="BIK59" i="3"/>
  <c r="BIL59" i="3" s="1"/>
  <c r="BHU59" i="3"/>
  <c r="BHV59" i="3" s="1"/>
  <c r="BHE59" i="3"/>
  <c r="BHF59" i="3" s="1"/>
  <c r="BGO59" i="3"/>
  <c r="BGP59" i="3" s="1"/>
  <c r="BFY59" i="3"/>
  <c r="BFZ59" i="3" s="1"/>
  <c r="BFI59" i="3"/>
  <c r="BFJ59" i="3" s="1"/>
  <c r="BES59" i="3"/>
  <c r="BET59" i="3" s="1"/>
  <c r="BEC59" i="3"/>
  <c r="BED59" i="3" s="1"/>
  <c r="BDM59" i="3"/>
  <c r="BDN59" i="3" s="1"/>
  <c r="BCW59" i="3"/>
  <c r="BCX59" i="3" s="1"/>
  <c r="BCG59" i="3"/>
  <c r="BCH59" i="3" s="1"/>
  <c r="BBQ59" i="3"/>
  <c r="BBR59" i="3" s="1"/>
  <c r="BBA59" i="3"/>
  <c r="BBB59" i="3" s="1"/>
  <c r="BAK59" i="3"/>
  <c r="BAL59" i="3" s="1"/>
  <c r="AZU59" i="3"/>
  <c r="AZV59" i="3" s="1"/>
  <c r="AZE59" i="3"/>
  <c r="AZF59" i="3" s="1"/>
  <c r="AYO59" i="3"/>
  <c r="AYP59" i="3" s="1"/>
  <c r="AXY59" i="3"/>
  <c r="AXZ59" i="3" s="1"/>
  <c r="AXI59" i="3"/>
  <c r="AXJ59" i="3" s="1"/>
  <c r="AWS59" i="3"/>
  <c r="AWT59" i="3" s="1"/>
  <c r="AWC59" i="3"/>
  <c r="AWD59" i="3" s="1"/>
  <c r="AVM59" i="3"/>
  <c r="AVN59" i="3" s="1"/>
  <c r="AUW59" i="3"/>
  <c r="AUX59" i="3" s="1"/>
  <c r="AUG59" i="3"/>
  <c r="AUH59" i="3" s="1"/>
  <c r="ATQ59" i="3"/>
  <c r="ATR59" i="3" s="1"/>
  <c r="ATA59" i="3"/>
  <c r="ATB59" i="3" s="1"/>
  <c r="ASK59" i="3"/>
  <c r="ASL59" i="3" s="1"/>
  <c r="ARU59" i="3"/>
  <c r="ARV59" i="3" s="1"/>
  <c r="ARE59" i="3"/>
  <c r="ARF59" i="3" s="1"/>
  <c r="AQO59" i="3"/>
  <c r="AQP59" i="3" s="1"/>
  <c r="APY59" i="3"/>
  <c r="APZ59" i="3" s="1"/>
  <c r="API59" i="3"/>
  <c r="APJ59" i="3" s="1"/>
  <c r="AOS59" i="3"/>
  <c r="AOT59" i="3" s="1"/>
  <c r="AOC59" i="3"/>
  <c r="AOD59" i="3" s="1"/>
  <c r="ANM59" i="3"/>
  <c r="ANN59" i="3" s="1"/>
  <c r="AMW59" i="3"/>
  <c r="AMX59" i="3" s="1"/>
  <c r="AMG59" i="3"/>
  <c r="AMH59" i="3" s="1"/>
  <c r="ALQ59" i="3"/>
  <c r="ALR59" i="3" s="1"/>
  <c r="ALA59" i="3"/>
  <c r="ALB59" i="3" s="1"/>
  <c r="AKK59" i="3"/>
  <c r="AKL59" i="3" s="1"/>
  <c r="AJU59" i="3"/>
  <c r="AJV59" i="3" s="1"/>
  <c r="AJE59" i="3"/>
  <c r="AJF59" i="3" s="1"/>
  <c r="AIO59" i="3"/>
  <c r="AIP59" i="3" s="1"/>
  <c r="AHY59" i="3"/>
  <c r="AHZ59" i="3" s="1"/>
  <c r="AHI59" i="3"/>
  <c r="AHJ59" i="3" s="1"/>
  <c r="AGS59" i="3"/>
  <c r="AGT59" i="3" s="1"/>
  <c r="AGD59" i="3"/>
  <c r="C59" i="3"/>
  <c r="D59" i="3" s="1"/>
  <c r="XBK58" i="3"/>
  <c r="XBI58" i="3"/>
  <c r="XAU58" i="3"/>
  <c r="XAS58" i="3"/>
  <c r="XAE58" i="3"/>
  <c r="XAC58" i="3"/>
  <c r="WZO58" i="3"/>
  <c r="WZM58" i="3"/>
  <c r="WYY58" i="3"/>
  <c r="WYW58" i="3"/>
  <c r="WYI58" i="3"/>
  <c r="WYG58" i="3"/>
  <c r="WXS58" i="3"/>
  <c r="WXQ58" i="3"/>
  <c r="WXC58" i="3"/>
  <c r="WXA58" i="3"/>
  <c r="WWM58" i="3"/>
  <c r="WWK58" i="3"/>
  <c r="WVW58" i="3"/>
  <c r="WVU58" i="3"/>
  <c r="WVG58" i="3"/>
  <c r="WVE58" i="3"/>
  <c r="WUQ58" i="3"/>
  <c r="WUO58" i="3"/>
  <c r="WUA58" i="3"/>
  <c r="WTY58" i="3"/>
  <c r="WTK58" i="3"/>
  <c r="WTI58" i="3"/>
  <c r="WSU58" i="3"/>
  <c r="WSS58" i="3"/>
  <c r="WSE58" i="3"/>
  <c r="WSC58" i="3"/>
  <c r="WRO58" i="3"/>
  <c r="WRM58" i="3"/>
  <c r="WQY58" i="3"/>
  <c r="WQW58" i="3"/>
  <c r="WQI58" i="3"/>
  <c r="WQG58" i="3"/>
  <c r="WPS58" i="3"/>
  <c r="WPQ58" i="3"/>
  <c r="WPC58" i="3"/>
  <c r="WPA58" i="3"/>
  <c r="WOM58" i="3"/>
  <c r="WOK58" i="3"/>
  <c r="WNW58" i="3"/>
  <c r="WNU58" i="3"/>
  <c r="WNG58" i="3"/>
  <c r="WNE58" i="3"/>
  <c r="WMQ58" i="3"/>
  <c r="WMO58" i="3"/>
  <c r="WMA58" i="3"/>
  <c r="WLY58" i="3"/>
  <c r="WLK58" i="3"/>
  <c r="WLI58" i="3"/>
  <c r="WKU58" i="3"/>
  <c r="WKS58" i="3"/>
  <c r="WKE58" i="3"/>
  <c r="WKC58" i="3"/>
  <c r="WJO58" i="3"/>
  <c r="WJM58" i="3"/>
  <c r="WIY58" i="3"/>
  <c r="WIW58" i="3"/>
  <c r="WII58" i="3"/>
  <c r="WIG58" i="3"/>
  <c r="WHS58" i="3"/>
  <c r="WHQ58" i="3"/>
  <c r="WHC58" i="3"/>
  <c r="WHA58" i="3"/>
  <c r="WGM58" i="3"/>
  <c r="WGK58" i="3"/>
  <c r="WFW58" i="3"/>
  <c r="WFU58" i="3"/>
  <c r="WFG58" i="3"/>
  <c r="WFE58" i="3"/>
  <c r="WEQ58" i="3"/>
  <c r="WEO58" i="3"/>
  <c r="WEA58" i="3"/>
  <c r="WDY58" i="3"/>
  <c r="WDK58" i="3"/>
  <c r="WDI58" i="3"/>
  <c r="WCU58" i="3"/>
  <c r="WCS58" i="3"/>
  <c r="WCE58" i="3"/>
  <c r="WCC58" i="3"/>
  <c r="WBO58" i="3"/>
  <c r="WBM58" i="3"/>
  <c r="WAY58" i="3"/>
  <c r="WAW58" i="3"/>
  <c r="WAI58" i="3"/>
  <c r="WAG58" i="3"/>
  <c r="VZS58" i="3"/>
  <c r="VZQ58" i="3"/>
  <c r="VZC58" i="3"/>
  <c r="VZA58" i="3"/>
  <c r="VYM58" i="3"/>
  <c r="VYK58" i="3"/>
  <c r="VXW58" i="3"/>
  <c r="VXU58" i="3"/>
  <c r="VXG58" i="3"/>
  <c r="VXE58" i="3"/>
  <c r="VWQ58" i="3"/>
  <c r="VWO58" i="3"/>
  <c r="VWA58" i="3"/>
  <c r="VVY58" i="3"/>
  <c r="VVK58" i="3"/>
  <c r="VVI58" i="3"/>
  <c r="VUU58" i="3"/>
  <c r="VUS58" i="3"/>
  <c r="VUE58" i="3"/>
  <c r="VUC58" i="3"/>
  <c r="VTO58" i="3"/>
  <c r="VTM58" i="3"/>
  <c r="VSY58" i="3"/>
  <c r="VSW58" i="3"/>
  <c r="VSI58" i="3"/>
  <c r="VSG58" i="3"/>
  <c r="VRS58" i="3"/>
  <c r="VRQ58" i="3"/>
  <c r="VRC58" i="3"/>
  <c r="VRA58" i="3"/>
  <c r="VQM58" i="3"/>
  <c r="VQK58" i="3"/>
  <c r="VPW58" i="3"/>
  <c r="VPU58" i="3"/>
  <c r="VPG58" i="3"/>
  <c r="VPE58" i="3"/>
  <c r="VOQ58" i="3"/>
  <c r="VOO58" i="3"/>
  <c r="VOA58" i="3"/>
  <c r="VNY58" i="3"/>
  <c r="VNK58" i="3"/>
  <c r="VNI58" i="3"/>
  <c r="VMU58" i="3"/>
  <c r="VMS58" i="3"/>
  <c r="VME58" i="3"/>
  <c r="VMC58" i="3"/>
  <c r="VLO58" i="3"/>
  <c r="VLM58" i="3"/>
  <c r="VKY58" i="3"/>
  <c r="VKW58" i="3"/>
  <c r="VKI58" i="3"/>
  <c r="VKG58" i="3"/>
  <c r="VJS58" i="3"/>
  <c r="VJQ58" i="3"/>
  <c r="VJC58" i="3"/>
  <c r="VJA58" i="3"/>
  <c r="VIM58" i="3"/>
  <c r="VIK58" i="3"/>
  <c r="VHW58" i="3"/>
  <c r="VHU58" i="3"/>
  <c r="VHG58" i="3"/>
  <c r="VHE58" i="3"/>
  <c r="VGQ58" i="3"/>
  <c r="VGO58" i="3"/>
  <c r="VGA58" i="3"/>
  <c r="VFY58" i="3"/>
  <c r="VFK58" i="3"/>
  <c r="VFI58" i="3"/>
  <c r="VEU58" i="3"/>
  <c r="VES58" i="3"/>
  <c r="VEE58" i="3"/>
  <c r="VEC58" i="3"/>
  <c r="VDO58" i="3"/>
  <c r="VDM58" i="3"/>
  <c r="VCY58" i="3"/>
  <c r="VCW58" i="3"/>
  <c r="VCI58" i="3"/>
  <c r="VCG58" i="3"/>
  <c r="VBS58" i="3"/>
  <c r="VBQ58" i="3"/>
  <c r="VBC58" i="3"/>
  <c r="VBA58" i="3"/>
  <c r="VAM58" i="3"/>
  <c r="VAK58" i="3"/>
  <c r="UZW58" i="3"/>
  <c r="UZU58" i="3"/>
  <c r="UZG58" i="3"/>
  <c r="UZE58" i="3"/>
  <c r="UYQ58" i="3"/>
  <c r="UYO58" i="3"/>
  <c r="UYA58" i="3"/>
  <c r="UXY58" i="3"/>
  <c r="UXK58" i="3"/>
  <c r="UXI58" i="3"/>
  <c r="UWU58" i="3"/>
  <c r="UWS58" i="3"/>
  <c r="UWE58" i="3"/>
  <c r="UWC58" i="3"/>
  <c r="UVO58" i="3"/>
  <c r="UVM58" i="3"/>
  <c r="UUY58" i="3"/>
  <c r="UUW58" i="3"/>
  <c r="UUI58" i="3"/>
  <c r="UUG58" i="3"/>
  <c r="UTS58" i="3"/>
  <c r="UTQ58" i="3"/>
  <c r="UTC58" i="3"/>
  <c r="UTA58" i="3"/>
  <c r="USM58" i="3"/>
  <c r="USK58" i="3"/>
  <c r="URW58" i="3"/>
  <c r="URU58" i="3"/>
  <c r="URG58" i="3"/>
  <c r="URE58" i="3"/>
  <c r="UQQ58" i="3"/>
  <c r="UQO58" i="3"/>
  <c r="UQA58" i="3"/>
  <c r="UPY58" i="3"/>
  <c r="UPK58" i="3"/>
  <c r="UPI58" i="3"/>
  <c r="UOU58" i="3"/>
  <c r="UOS58" i="3"/>
  <c r="UOE58" i="3"/>
  <c r="UOC58" i="3"/>
  <c r="UNO58" i="3"/>
  <c r="UNM58" i="3"/>
  <c r="UMY58" i="3"/>
  <c r="UMW58" i="3"/>
  <c r="UMI58" i="3"/>
  <c r="UMG58" i="3"/>
  <c r="ULS58" i="3"/>
  <c r="ULQ58" i="3"/>
  <c r="ULC58" i="3"/>
  <c r="ULA58" i="3"/>
  <c r="UKM58" i="3"/>
  <c r="UKK58" i="3"/>
  <c r="UJW58" i="3"/>
  <c r="UJU58" i="3"/>
  <c r="UJG58" i="3"/>
  <c r="UJE58" i="3"/>
  <c r="UIQ58" i="3"/>
  <c r="UIO58" i="3"/>
  <c r="UIA58" i="3"/>
  <c r="UHY58" i="3"/>
  <c r="UHK58" i="3"/>
  <c r="UHI58" i="3"/>
  <c r="UGU58" i="3"/>
  <c r="UGS58" i="3"/>
  <c r="UGE58" i="3"/>
  <c r="UGC58" i="3"/>
  <c r="UFO58" i="3"/>
  <c r="UFM58" i="3"/>
  <c r="UEY58" i="3"/>
  <c r="UEW58" i="3"/>
  <c r="UEI58" i="3"/>
  <c r="UEG58" i="3"/>
  <c r="UDS58" i="3"/>
  <c r="UDQ58" i="3"/>
  <c r="UDC58" i="3"/>
  <c r="UDA58" i="3"/>
  <c r="UCM58" i="3"/>
  <c r="UCK58" i="3"/>
  <c r="UBW58" i="3"/>
  <c r="UBU58" i="3"/>
  <c r="UBG58" i="3"/>
  <c r="UBE58" i="3"/>
  <c r="UAQ58" i="3"/>
  <c r="UAO58" i="3"/>
  <c r="UAA58" i="3"/>
  <c r="TZY58" i="3"/>
  <c r="TZK58" i="3"/>
  <c r="TZI58" i="3"/>
  <c r="TYU58" i="3"/>
  <c r="TYS58" i="3"/>
  <c r="TYE58" i="3"/>
  <c r="TYC58" i="3"/>
  <c r="TXO58" i="3"/>
  <c r="TXM58" i="3"/>
  <c r="TWY58" i="3"/>
  <c r="TWW58" i="3"/>
  <c r="TWI58" i="3"/>
  <c r="TWG58" i="3"/>
  <c r="TVS58" i="3"/>
  <c r="TVQ58" i="3"/>
  <c r="TVC58" i="3"/>
  <c r="TVA58" i="3"/>
  <c r="TUM58" i="3"/>
  <c r="TUK58" i="3"/>
  <c r="TTW58" i="3"/>
  <c r="TTU58" i="3"/>
  <c r="TTG58" i="3"/>
  <c r="TTE58" i="3"/>
  <c r="TSQ58" i="3"/>
  <c r="TSO58" i="3"/>
  <c r="TSA58" i="3"/>
  <c r="TRY58" i="3"/>
  <c r="TRK58" i="3"/>
  <c r="TRI58" i="3"/>
  <c r="TQU58" i="3"/>
  <c r="TQS58" i="3"/>
  <c r="TQE58" i="3"/>
  <c r="TQC58" i="3"/>
  <c r="TPO58" i="3"/>
  <c r="TPM58" i="3"/>
  <c r="TOY58" i="3"/>
  <c r="TOW58" i="3"/>
  <c r="TOI58" i="3"/>
  <c r="TOG58" i="3"/>
  <c r="TNS58" i="3"/>
  <c r="TNQ58" i="3"/>
  <c r="TNC58" i="3"/>
  <c r="TNA58" i="3"/>
  <c r="TMM58" i="3"/>
  <c r="TMK58" i="3"/>
  <c r="TLW58" i="3"/>
  <c r="TLU58" i="3"/>
  <c r="TLG58" i="3"/>
  <c r="TLE58" i="3"/>
  <c r="TKQ58" i="3"/>
  <c r="TKO58" i="3"/>
  <c r="TKA58" i="3"/>
  <c r="TJY58" i="3"/>
  <c r="TJK58" i="3"/>
  <c r="TJI58" i="3"/>
  <c r="TIU58" i="3"/>
  <c r="TIS58" i="3"/>
  <c r="TIE58" i="3"/>
  <c r="TIC58" i="3"/>
  <c r="THO58" i="3"/>
  <c r="THM58" i="3"/>
  <c r="TGY58" i="3"/>
  <c r="TGW58" i="3"/>
  <c r="TGI58" i="3"/>
  <c r="TGG58" i="3"/>
  <c r="TFS58" i="3"/>
  <c r="TFQ58" i="3"/>
  <c r="TFC58" i="3"/>
  <c r="TFA58" i="3"/>
  <c r="TEM58" i="3"/>
  <c r="TEK58" i="3"/>
  <c r="TDW58" i="3"/>
  <c r="TDU58" i="3"/>
  <c r="TDG58" i="3"/>
  <c r="TDE58" i="3"/>
  <c r="TCQ58" i="3"/>
  <c r="TCO58" i="3"/>
  <c r="TCA58" i="3"/>
  <c r="TBY58" i="3"/>
  <c r="TBK58" i="3"/>
  <c r="TBI58" i="3"/>
  <c r="TAU58" i="3"/>
  <c r="TAS58" i="3"/>
  <c r="TAE58" i="3"/>
  <c r="TAC58" i="3"/>
  <c r="SZO58" i="3"/>
  <c r="SZM58" i="3"/>
  <c r="SYY58" i="3"/>
  <c r="SYW58" i="3"/>
  <c r="SYI58" i="3"/>
  <c r="SYG58" i="3"/>
  <c r="SXS58" i="3"/>
  <c r="SXQ58" i="3"/>
  <c r="SXC58" i="3"/>
  <c r="SXA58" i="3"/>
  <c r="SWM58" i="3"/>
  <c r="SWK58" i="3"/>
  <c r="SVW58" i="3"/>
  <c r="SVU58" i="3"/>
  <c r="SVG58" i="3"/>
  <c r="SVE58" i="3"/>
  <c r="SUQ58" i="3"/>
  <c r="SUO58" i="3"/>
  <c r="SUA58" i="3"/>
  <c r="STY58" i="3"/>
  <c r="STK58" i="3"/>
  <c r="STI58" i="3"/>
  <c r="SSU58" i="3"/>
  <c r="SSS58" i="3"/>
  <c r="SSE58" i="3"/>
  <c r="SSC58" i="3"/>
  <c r="SRO58" i="3"/>
  <c r="SRM58" i="3"/>
  <c r="SQY58" i="3"/>
  <c r="SQW58" i="3"/>
  <c r="SQI58" i="3"/>
  <c r="SQG58" i="3"/>
  <c r="SPS58" i="3"/>
  <c r="SPQ58" i="3"/>
  <c r="SPC58" i="3"/>
  <c r="SPA58" i="3"/>
  <c r="SOM58" i="3"/>
  <c r="SOK58" i="3"/>
  <c r="SNW58" i="3"/>
  <c r="SNU58" i="3"/>
  <c r="SNG58" i="3"/>
  <c r="SNE58" i="3"/>
  <c r="SMQ58" i="3"/>
  <c r="SMO58" i="3"/>
  <c r="SMA58" i="3"/>
  <c r="SLY58" i="3"/>
  <c r="SLK58" i="3"/>
  <c r="SLI58" i="3"/>
  <c r="SKU58" i="3"/>
  <c r="SKS58" i="3"/>
  <c r="SKE58" i="3"/>
  <c r="SKC58" i="3"/>
  <c r="SJO58" i="3"/>
  <c r="SJM58" i="3"/>
  <c r="SIY58" i="3"/>
  <c r="SIW58" i="3"/>
  <c r="SII58" i="3"/>
  <c r="SIG58" i="3"/>
  <c r="SHS58" i="3"/>
  <c r="SHQ58" i="3"/>
  <c r="SHC58" i="3"/>
  <c r="SHA58" i="3"/>
  <c r="SGM58" i="3"/>
  <c r="SGK58" i="3"/>
  <c r="SFW58" i="3"/>
  <c r="SFU58" i="3"/>
  <c r="SFG58" i="3"/>
  <c r="SFE58" i="3"/>
  <c r="SEQ58" i="3"/>
  <c r="SEO58" i="3"/>
  <c r="SEA58" i="3"/>
  <c r="SDY58" i="3"/>
  <c r="SDK58" i="3"/>
  <c r="SDI58" i="3"/>
  <c r="SCU58" i="3"/>
  <c r="SCS58" i="3"/>
  <c r="SCE58" i="3"/>
  <c r="SCC58" i="3"/>
  <c r="SBO58" i="3"/>
  <c r="SBM58" i="3"/>
  <c r="SAY58" i="3"/>
  <c r="SAW58" i="3"/>
  <c r="SAI58" i="3"/>
  <c r="SAG58" i="3"/>
  <c r="RZS58" i="3"/>
  <c r="RZQ58" i="3"/>
  <c r="RZC58" i="3"/>
  <c r="RZA58" i="3"/>
  <c r="RYM58" i="3"/>
  <c r="RYK58" i="3"/>
  <c r="RXW58" i="3"/>
  <c r="RXU58" i="3"/>
  <c r="RXG58" i="3"/>
  <c r="RXE58" i="3"/>
  <c r="RWQ58" i="3"/>
  <c r="RWO58" i="3"/>
  <c r="RWA58" i="3"/>
  <c r="RVY58" i="3"/>
  <c r="RVK58" i="3"/>
  <c r="RVI58" i="3"/>
  <c r="RUU58" i="3"/>
  <c r="RUS58" i="3"/>
  <c r="RUE58" i="3"/>
  <c r="RUC58" i="3"/>
  <c r="RTO58" i="3"/>
  <c r="RTM58" i="3"/>
  <c r="RSY58" i="3"/>
  <c r="RSW58" i="3"/>
  <c r="RSI58" i="3"/>
  <c r="RSG58" i="3"/>
  <c r="RRS58" i="3"/>
  <c r="RRQ58" i="3"/>
  <c r="RRC58" i="3"/>
  <c r="RRA58" i="3"/>
  <c r="RQM58" i="3"/>
  <c r="RQK58" i="3"/>
  <c r="RPW58" i="3"/>
  <c r="RPU58" i="3"/>
  <c r="RPG58" i="3"/>
  <c r="RPE58" i="3"/>
  <c r="ROQ58" i="3"/>
  <c r="ROO58" i="3"/>
  <c r="ROA58" i="3"/>
  <c r="RNY58" i="3"/>
  <c r="RNK58" i="3"/>
  <c r="RNI58" i="3"/>
  <c r="RMU58" i="3"/>
  <c r="RMS58" i="3"/>
  <c r="RME58" i="3"/>
  <c r="RMC58" i="3"/>
  <c r="RLO58" i="3"/>
  <c r="RLM58" i="3"/>
  <c r="RKY58" i="3"/>
  <c r="RKW58" i="3"/>
  <c r="RKI58" i="3"/>
  <c r="RKG58" i="3"/>
  <c r="RJS58" i="3"/>
  <c r="RJQ58" i="3"/>
  <c r="RJC58" i="3"/>
  <c r="RJA58" i="3"/>
  <c r="RIM58" i="3"/>
  <c r="RIK58" i="3"/>
  <c r="RHW58" i="3"/>
  <c r="RHU58" i="3"/>
  <c r="RHG58" i="3"/>
  <c r="RHE58" i="3"/>
  <c r="RGQ58" i="3"/>
  <c r="RGO58" i="3"/>
  <c r="RGA58" i="3"/>
  <c r="RFY58" i="3"/>
  <c r="RFK58" i="3"/>
  <c r="RFI58" i="3"/>
  <c r="REU58" i="3"/>
  <c r="RES58" i="3"/>
  <c r="REE58" i="3"/>
  <c r="REC58" i="3"/>
  <c r="RDO58" i="3"/>
  <c r="RDM58" i="3"/>
  <c r="RCY58" i="3"/>
  <c r="RCW58" i="3"/>
  <c r="RCI58" i="3"/>
  <c r="RCG58" i="3"/>
  <c r="RBS58" i="3"/>
  <c r="RBQ58" i="3"/>
  <c r="RBC58" i="3"/>
  <c r="RBA58" i="3"/>
  <c r="RAM58" i="3"/>
  <c r="RAK58" i="3"/>
  <c r="QZW58" i="3"/>
  <c r="QZU58" i="3"/>
  <c r="QZG58" i="3"/>
  <c r="QZE58" i="3"/>
  <c r="QYQ58" i="3"/>
  <c r="QYO58" i="3"/>
  <c r="QYA58" i="3"/>
  <c r="QXY58" i="3"/>
  <c r="QXK58" i="3"/>
  <c r="QXI58" i="3"/>
  <c r="QWU58" i="3"/>
  <c r="QWS58" i="3"/>
  <c r="QWE58" i="3"/>
  <c r="QWC58" i="3"/>
  <c r="QVO58" i="3"/>
  <c r="QVM58" i="3"/>
  <c r="QUY58" i="3"/>
  <c r="QUW58" i="3"/>
  <c r="QUI58" i="3"/>
  <c r="QUG58" i="3"/>
  <c r="QTS58" i="3"/>
  <c r="QTQ58" i="3"/>
  <c r="QTC58" i="3"/>
  <c r="QTA58" i="3"/>
  <c r="QSM58" i="3"/>
  <c r="QSK58" i="3"/>
  <c r="QRW58" i="3"/>
  <c r="QRU58" i="3"/>
  <c r="QRG58" i="3"/>
  <c r="QRE58" i="3"/>
  <c r="QQQ58" i="3"/>
  <c r="QQO58" i="3"/>
  <c r="QQA58" i="3"/>
  <c r="QPY58" i="3"/>
  <c r="QPK58" i="3"/>
  <c r="QPI58" i="3"/>
  <c r="QOU58" i="3"/>
  <c r="QOS58" i="3"/>
  <c r="QOE58" i="3"/>
  <c r="QOC58" i="3"/>
  <c r="QNO58" i="3"/>
  <c r="QNM58" i="3"/>
  <c r="QMY58" i="3"/>
  <c r="QMW58" i="3"/>
  <c r="QMI58" i="3"/>
  <c r="QMG58" i="3"/>
  <c r="QLS58" i="3"/>
  <c r="QLQ58" i="3"/>
  <c r="QLC58" i="3"/>
  <c r="QLA58" i="3"/>
  <c r="QKM58" i="3"/>
  <c r="QKK58" i="3"/>
  <c r="QJW58" i="3"/>
  <c r="QJU58" i="3"/>
  <c r="QJG58" i="3"/>
  <c r="QJE58" i="3"/>
  <c r="QIQ58" i="3"/>
  <c r="QIO58" i="3"/>
  <c r="QIA58" i="3"/>
  <c r="QHY58" i="3"/>
  <c r="QHK58" i="3"/>
  <c r="QHI58" i="3"/>
  <c r="QGU58" i="3"/>
  <c r="QGS58" i="3"/>
  <c r="QGE58" i="3"/>
  <c r="QGC58" i="3"/>
  <c r="QFO58" i="3"/>
  <c r="QFM58" i="3"/>
  <c r="QEY58" i="3"/>
  <c r="QEW58" i="3"/>
  <c r="QEI58" i="3"/>
  <c r="QEG58" i="3"/>
  <c r="QDS58" i="3"/>
  <c r="QDQ58" i="3"/>
  <c r="QDC58" i="3"/>
  <c r="QDA58" i="3"/>
  <c r="QCM58" i="3"/>
  <c r="QCK58" i="3"/>
  <c r="QBW58" i="3"/>
  <c r="QBU58" i="3"/>
  <c r="QBG58" i="3"/>
  <c r="QBE58" i="3"/>
  <c r="QAQ58" i="3"/>
  <c r="QAO58" i="3"/>
  <c r="QAA58" i="3"/>
  <c r="PZY58" i="3"/>
  <c r="PZK58" i="3"/>
  <c r="PZI58" i="3"/>
  <c r="PYU58" i="3"/>
  <c r="PYS58" i="3"/>
  <c r="PYE58" i="3"/>
  <c r="PYC58" i="3"/>
  <c r="PXO58" i="3"/>
  <c r="PXM58" i="3"/>
  <c r="PWY58" i="3"/>
  <c r="PWW58" i="3"/>
  <c r="PWI58" i="3"/>
  <c r="PWG58" i="3"/>
  <c r="PVS58" i="3"/>
  <c r="PVQ58" i="3"/>
  <c r="PVC58" i="3"/>
  <c r="PVA58" i="3"/>
  <c r="PUM58" i="3"/>
  <c r="PUK58" i="3"/>
  <c r="PTW58" i="3"/>
  <c r="PTU58" i="3"/>
  <c r="PTG58" i="3"/>
  <c r="PTE58" i="3"/>
  <c r="PSQ58" i="3"/>
  <c r="PSO58" i="3"/>
  <c r="PSA58" i="3"/>
  <c r="PRY58" i="3"/>
  <c r="PRK58" i="3"/>
  <c r="PRI58" i="3"/>
  <c r="PQU58" i="3"/>
  <c r="PQS58" i="3"/>
  <c r="PQE58" i="3"/>
  <c r="PQC58" i="3"/>
  <c r="PPO58" i="3"/>
  <c r="PPM58" i="3"/>
  <c r="POY58" i="3"/>
  <c r="POW58" i="3"/>
  <c r="POI58" i="3"/>
  <c r="POG58" i="3"/>
  <c r="PNS58" i="3"/>
  <c r="PNQ58" i="3"/>
  <c r="PNC58" i="3"/>
  <c r="PNA58" i="3"/>
  <c r="PMM58" i="3"/>
  <c r="PMK58" i="3"/>
  <c r="PLW58" i="3"/>
  <c r="PLU58" i="3"/>
  <c r="PLG58" i="3"/>
  <c r="PLE58" i="3"/>
  <c r="PKQ58" i="3"/>
  <c r="PKO58" i="3"/>
  <c r="PKA58" i="3"/>
  <c r="PJY58" i="3"/>
  <c r="PJK58" i="3"/>
  <c r="PJI58" i="3"/>
  <c r="PIU58" i="3"/>
  <c r="PIS58" i="3"/>
  <c r="PIE58" i="3"/>
  <c r="PIC58" i="3"/>
  <c r="PHO58" i="3"/>
  <c r="PHM58" i="3"/>
  <c r="PGY58" i="3"/>
  <c r="PGW58" i="3"/>
  <c r="PGI58" i="3"/>
  <c r="PGG58" i="3"/>
  <c r="PFS58" i="3"/>
  <c r="PFQ58" i="3"/>
  <c r="PFC58" i="3"/>
  <c r="PFA58" i="3"/>
  <c r="PEM58" i="3"/>
  <c r="PEK58" i="3"/>
  <c r="PDW58" i="3"/>
  <c r="PDU58" i="3"/>
  <c r="PDG58" i="3"/>
  <c r="PDE58" i="3"/>
  <c r="PCQ58" i="3"/>
  <c r="PCO58" i="3"/>
  <c r="PCA58" i="3"/>
  <c r="PBY58" i="3"/>
  <c r="PBK58" i="3"/>
  <c r="PBI58" i="3"/>
  <c r="PAU58" i="3"/>
  <c r="PAS58" i="3"/>
  <c r="PAE58" i="3"/>
  <c r="PAC58" i="3"/>
  <c r="OZO58" i="3"/>
  <c r="OZM58" i="3"/>
  <c r="OYY58" i="3"/>
  <c r="OYW58" i="3"/>
  <c r="OYI58" i="3"/>
  <c r="OYG58" i="3"/>
  <c r="OXS58" i="3"/>
  <c r="OXQ58" i="3"/>
  <c r="OXC58" i="3"/>
  <c r="OXA58" i="3"/>
  <c r="OWM58" i="3"/>
  <c r="OWK58" i="3"/>
  <c r="OVW58" i="3"/>
  <c r="OVU58" i="3"/>
  <c r="OVG58" i="3"/>
  <c r="OVE58" i="3"/>
  <c r="OUQ58" i="3"/>
  <c r="OUO58" i="3"/>
  <c r="OUA58" i="3"/>
  <c r="OTY58" i="3"/>
  <c r="OTK58" i="3"/>
  <c r="OTI58" i="3"/>
  <c r="OSU58" i="3"/>
  <c r="OSS58" i="3"/>
  <c r="OSE58" i="3"/>
  <c r="OSC58" i="3"/>
  <c r="ORO58" i="3"/>
  <c r="ORM58" i="3"/>
  <c r="OQY58" i="3"/>
  <c r="OQW58" i="3"/>
  <c r="OQI58" i="3"/>
  <c r="OQG58" i="3"/>
  <c r="OPS58" i="3"/>
  <c r="OPQ58" i="3"/>
  <c r="OPC58" i="3"/>
  <c r="OPA58" i="3"/>
  <c r="OOM58" i="3"/>
  <c r="OOK58" i="3"/>
  <c r="ONW58" i="3"/>
  <c r="ONU58" i="3"/>
  <c r="ONG58" i="3"/>
  <c r="ONE58" i="3"/>
  <c r="OMQ58" i="3"/>
  <c r="OMO58" i="3"/>
  <c r="OMA58" i="3"/>
  <c r="OLY58" i="3"/>
  <c r="OLK58" i="3"/>
  <c r="OLI58" i="3"/>
  <c r="OKU58" i="3"/>
  <c r="OKS58" i="3"/>
  <c r="OKE58" i="3"/>
  <c r="OKC58" i="3"/>
  <c r="OJO58" i="3"/>
  <c r="OJM58" i="3"/>
  <c r="OIY58" i="3"/>
  <c r="OIW58" i="3"/>
  <c r="OII58" i="3"/>
  <c r="OIG58" i="3"/>
  <c r="OHS58" i="3"/>
  <c r="OHQ58" i="3"/>
  <c r="OHC58" i="3"/>
  <c r="OHA58" i="3"/>
  <c r="OGM58" i="3"/>
  <c r="OGK58" i="3"/>
  <c r="OFW58" i="3"/>
  <c r="OFU58" i="3"/>
  <c r="OFG58" i="3"/>
  <c r="OFE58" i="3"/>
  <c r="OEQ58" i="3"/>
  <c r="OEO58" i="3"/>
  <c r="OEA58" i="3"/>
  <c r="ODY58" i="3"/>
  <c r="ODK58" i="3"/>
  <c r="ODI58" i="3"/>
  <c r="OCU58" i="3"/>
  <c r="OCS58" i="3"/>
  <c r="OCE58" i="3"/>
  <c r="OCC58" i="3"/>
  <c r="OBO58" i="3"/>
  <c r="OBM58" i="3"/>
  <c r="OAY58" i="3"/>
  <c r="OAW58" i="3"/>
  <c r="OAI58" i="3"/>
  <c r="OAG58" i="3"/>
  <c r="NZS58" i="3"/>
  <c r="NZQ58" i="3"/>
  <c r="NZC58" i="3"/>
  <c r="NZA58" i="3"/>
  <c r="NYM58" i="3"/>
  <c r="NYK58" i="3"/>
  <c r="NXW58" i="3"/>
  <c r="NXU58" i="3"/>
  <c r="NXG58" i="3"/>
  <c r="NXE58" i="3"/>
  <c r="NWQ58" i="3"/>
  <c r="NWO58" i="3"/>
  <c r="NWA58" i="3"/>
  <c r="NVY58" i="3"/>
  <c r="NVK58" i="3"/>
  <c r="NVI58" i="3"/>
  <c r="NUU58" i="3"/>
  <c r="NUS58" i="3"/>
  <c r="NUE58" i="3"/>
  <c r="NUC58" i="3"/>
  <c r="NTO58" i="3"/>
  <c r="NTM58" i="3"/>
  <c r="NSY58" i="3"/>
  <c r="NSW58" i="3"/>
  <c r="NSI58" i="3"/>
  <c r="NSG58" i="3"/>
  <c r="NRS58" i="3"/>
  <c r="NRQ58" i="3"/>
  <c r="NRC58" i="3"/>
  <c r="NRA58" i="3"/>
  <c r="NQM58" i="3"/>
  <c r="NQK58" i="3"/>
  <c r="NPW58" i="3"/>
  <c r="NPU58" i="3"/>
  <c r="NPG58" i="3"/>
  <c r="NPE58" i="3"/>
  <c r="NOQ58" i="3"/>
  <c r="NOO58" i="3"/>
  <c r="NOA58" i="3"/>
  <c r="NNY58" i="3"/>
  <c r="NNK58" i="3"/>
  <c r="NNI58" i="3"/>
  <c r="NMU58" i="3"/>
  <c r="NMS58" i="3"/>
  <c r="NME58" i="3"/>
  <c r="NMC58" i="3"/>
  <c r="NLO58" i="3"/>
  <c r="NLM58" i="3"/>
  <c r="NKY58" i="3"/>
  <c r="NKW58" i="3"/>
  <c r="NKI58" i="3"/>
  <c r="NKG58" i="3"/>
  <c r="NJS58" i="3"/>
  <c r="NJQ58" i="3"/>
  <c r="NJC58" i="3"/>
  <c r="NJA58" i="3"/>
  <c r="NIM58" i="3"/>
  <c r="NIK58" i="3"/>
  <c r="NHW58" i="3"/>
  <c r="NHU58" i="3"/>
  <c r="NHG58" i="3"/>
  <c r="NHE58" i="3"/>
  <c r="NGQ58" i="3"/>
  <c r="NGO58" i="3"/>
  <c r="NGA58" i="3"/>
  <c r="NFY58" i="3"/>
  <c r="NFK58" i="3"/>
  <c r="NFI58" i="3"/>
  <c r="NEU58" i="3"/>
  <c r="NES58" i="3"/>
  <c r="NEE58" i="3"/>
  <c r="NEC58" i="3"/>
  <c r="NDO58" i="3"/>
  <c r="NDM58" i="3"/>
  <c r="NCY58" i="3"/>
  <c r="NCW58" i="3"/>
  <c r="NCI58" i="3"/>
  <c r="NCG58" i="3"/>
  <c r="NBS58" i="3"/>
  <c r="NBQ58" i="3"/>
  <c r="NBC58" i="3"/>
  <c r="NBA58" i="3"/>
  <c r="NAM58" i="3"/>
  <c r="NAK58" i="3"/>
  <c r="MZW58" i="3"/>
  <c r="MZU58" i="3"/>
  <c r="MZG58" i="3"/>
  <c r="MZE58" i="3"/>
  <c r="MYQ58" i="3"/>
  <c r="MYO58" i="3"/>
  <c r="MYA58" i="3"/>
  <c r="MXY58" i="3"/>
  <c r="MXK58" i="3"/>
  <c r="MXI58" i="3"/>
  <c r="MWU58" i="3"/>
  <c r="MWS58" i="3"/>
  <c r="MWE58" i="3"/>
  <c r="MWC58" i="3"/>
  <c r="MVO58" i="3"/>
  <c r="MVM58" i="3"/>
  <c r="MUY58" i="3"/>
  <c r="MUW58" i="3"/>
  <c r="MUI58" i="3"/>
  <c r="MUG58" i="3"/>
  <c r="MTS58" i="3"/>
  <c r="MTQ58" i="3"/>
  <c r="MTC58" i="3"/>
  <c r="MTA58" i="3"/>
  <c r="MSM58" i="3"/>
  <c r="MSK58" i="3"/>
  <c r="MRW58" i="3"/>
  <c r="MRU58" i="3"/>
  <c r="MRG58" i="3"/>
  <c r="MRE58" i="3"/>
  <c r="MQQ58" i="3"/>
  <c r="MQO58" i="3"/>
  <c r="MQA58" i="3"/>
  <c r="MPY58" i="3"/>
  <c r="MPK58" i="3"/>
  <c r="MPI58" i="3"/>
  <c r="MOU58" i="3"/>
  <c r="MOS58" i="3"/>
  <c r="MOE58" i="3"/>
  <c r="MOC58" i="3"/>
  <c r="MNO58" i="3"/>
  <c r="MNM58" i="3"/>
  <c r="MMY58" i="3"/>
  <c r="MMW58" i="3"/>
  <c r="MMI58" i="3"/>
  <c r="MMG58" i="3"/>
  <c r="MLS58" i="3"/>
  <c r="MLQ58" i="3"/>
  <c r="MLC58" i="3"/>
  <c r="MLA58" i="3"/>
  <c r="MKM58" i="3"/>
  <c r="MKK58" i="3"/>
  <c r="MJW58" i="3"/>
  <c r="MJU58" i="3"/>
  <c r="MJG58" i="3"/>
  <c r="MJE58" i="3"/>
  <c r="MIQ58" i="3"/>
  <c r="MIO58" i="3"/>
  <c r="MIA58" i="3"/>
  <c r="MHY58" i="3"/>
  <c r="MHK58" i="3"/>
  <c r="MHI58" i="3"/>
  <c r="MGU58" i="3"/>
  <c r="MGS58" i="3"/>
  <c r="MGE58" i="3"/>
  <c r="MGC58" i="3"/>
  <c r="MFO58" i="3"/>
  <c r="MFM58" i="3"/>
  <c r="MEY58" i="3"/>
  <c r="MEW58" i="3"/>
  <c r="MEI58" i="3"/>
  <c r="MEG58" i="3"/>
  <c r="MDS58" i="3"/>
  <c r="MDQ58" i="3"/>
  <c r="MDC58" i="3"/>
  <c r="MDA58" i="3"/>
  <c r="MCM58" i="3"/>
  <c r="MCK58" i="3"/>
  <c r="MBW58" i="3"/>
  <c r="MBU58" i="3"/>
  <c r="MBG58" i="3"/>
  <c r="MBE58" i="3"/>
  <c r="MAQ58" i="3"/>
  <c r="MAO58" i="3"/>
  <c r="MAA58" i="3"/>
  <c r="LZY58" i="3"/>
  <c r="LZK58" i="3"/>
  <c r="LZI58" i="3"/>
  <c r="LYU58" i="3"/>
  <c r="LYS58" i="3"/>
  <c r="LYE58" i="3"/>
  <c r="LYC58" i="3"/>
  <c r="LXO58" i="3"/>
  <c r="LXM58" i="3"/>
  <c r="LWY58" i="3"/>
  <c r="LWW58" i="3"/>
  <c r="LWI58" i="3"/>
  <c r="LWG58" i="3"/>
  <c r="LVS58" i="3"/>
  <c r="LVQ58" i="3"/>
  <c r="LVC58" i="3"/>
  <c r="LVA58" i="3"/>
  <c r="LUM58" i="3"/>
  <c r="LUK58" i="3"/>
  <c r="LTW58" i="3"/>
  <c r="LTU58" i="3"/>
  <c r="LTG58" i="3"/>
  <c r="LTE58" i="3"/>
  <c r="LSQ58" i="3"/>
  <c r="LSO58" i="3"/>
  <c r="LSA58" i="3"/>
  <c r="LRY58" i="3"/>
  <c r="LRK58" i="3"/>
  <c r="LRI58" i="3"/>
  <c r="LQU58" i="3"/>
  <c r="LQS58" i="3"/>
  <c r="LQE58" i="3"/>
  <c r="LQC58" i="3"/>
  <c r="LPO58" i="3"/>
  <c r="LPM58" i="3"/>
  <c r="LOY58" i="3"/>
  <c r="LOW58" i="3"/>
  <c r="LOI58" i="3"/>
  <c r="LOG58" i="3"/>
  <c r="LNS58" i="3"/>
  <c r="LNQ58" i="3"/>
  <c r="LNC58" i="3"/>
  <c r="LNA58" i="3"/>
  <c r="LMM58" i="3"/>
  <c r="LMK58" i="3"/>
  <c r="LLW58" i="3"/>
  <c r="LLU58" i="3"/>
  <c r="LLG58" i="3"/>
  <c r="LLE58" i="3"/>
  <c r="LKQ58" i="3"/>
  <c r="LKO58" i="3"/>
  <c r="LKA58" i="3"/>
  <c r="LJY58" i="3"/>
  <c r="LJK58" i="3"/>
  <c r="LJI58" i="3"/>
  <c r="LIU58" i="3"/>
  <c r="LIS58" i="3"/>
  <c r="LIE58" i="3"/>
  <c r="LIC58" i="3"/>
  <c r="LHO58" i="3"/>
  <c r="LHM58" i="3"/>
  <c r="LGY58" i="3"/>
  <c r="LGW58" i="3"/>
  <c r="LGI58" i="3"/>
  <c r="LGG58" i="3"/>
  <c r="LFS58" i="3"/>
  <c r="LFQ58" i="3"/>
  <c r="LFC58" i="3"/>
  <c r="LFA58" i="3"/>
  <c r="LEM58" i="3"/>
  <c r="LEK58" i="3"/>
  <c r="LDW58" i="3"/>
  <c r="LDU58" i="3"/>
  <c r="LDG58" i="3"/>
  <c r="LDE58" i="3"/>
  <c r="LCQ58" i="3"/>
  <c r="LCO58" i="3"/>
  <c r="LCA58" i="3"/>
  <c r="LBY58" i="3"/>
  <c r="LBK58" i="3"/>
  <c r="LBI58" i="3"/>
  <c r="LAU58" i="3"/>
  <c r="LAS58" i="3"/>
  <c r="LAE58" i="3"/>
  <c r="LAC58" i="3"/>
  <c r="KZO58" i="3"/>
  <c r="KZM58" i="3"/>
  <c r="KYY58" i="3"/>
  <c r="KYW58" i="3"/>
  <c r="KYI58" i="3"/>
  <c r="KYG58" i="3"/>
  <c r="KXS58" i="3"/>
  <c r="KXQ58" i="3"/>
  <c r="KXC58" i="3"/>
  <c r="KXA58" i="3"/>
  <c r="KWM58" i="3"/>
  <c r="KWK58" i="3"/>
  <c r="KVW58" i="3"/>
  <c r="KVU58" i="3"/>
  <c r="KVG58" i="3"/>
  <c r="KVE58" i="3"/>
  <c r="KUQ58" i="3"/>
  <c r="KUO58" i="3"/>
  <c r="KUA58" i="3"/>
  <c r="KTY58" i="3"/>
  <c r="KTK58" i="3"/>
  <c r="KTI58" i="3"/>
  <c r="KSU58" i="3"/>
  <c r="KSS58" i="3"/>
  <c r="KSE58" i="3"/>
  <c r="KSC58" i="3"/>
  <c r="KRO58" i="3"/>
  <c r="KRM58" i="3"/>
  <c r="KQY58" i="3"/>
  <c r="KQW58" i="3"/>
  <c r="KQI58" i="3"/>
  <c r="KQG58" i="3"/>
  <c r="KPS58" i="3"/>
  <c r="KPQ58" i="3"/>
  <c r="KPC58" i="3"/>
  <c r="KPA58" i="3"/>
  <c r="KOM58" i="3"/>
  <c r="KOK58" i="3"/>
  <c r="KNW58" i="3"/>
  <c r="KNU58" i="3"/>
  <c r="KNG58" i="3"/>
  <c r="KNE58" i="3"/>
  <c r="KMQ58" i="3"/>
  <c r="KMO58" i="3"/>
  <c r="KMA58" i="3"/>
  <c r="KLY58" i="3"/>
  <c r="KLK58" i="3"/>
  <c r="KLI58" i="3"/>
  <c r="KKU58" i="3"/>
  <c r="KKS58" i="3"/>
  <c r="KKE58" i="3"/>
  <c r="KKC58" i="3"/>
  <c r="KJO58" i="3"/>
  <c r="KJM58" i="3"/>
  <c r="KIY58" i="3"/>
  <c r="KIW58" i="3"/>
  <c r="KII58" i="3"/>
  <c r="KIG58" i="3"/>
  <c r="KHS58" i="3"/>
  <c r="KHQ58" i="3"/>
  <c r="KHC58" i="3"/>
  <c r="KHA58" i="3"/>
  <c r="KGM58" i="3"/>
  <c r="KGK58" i="3"/>
  <c r="KFW58" i="3"/>
  <c r="KFU58" i="3"/>
  <c r="KFG58" i="3"/>
  <c r="KFE58" i="3"/>
  <c r="KEQ58" i="3"/>
  <c r="KEO58" i="3"/>
  <c r="KEA58" i="3"/>
  <c r="KDY58" i="3"/>
  <c r="KDK58" i="3"/>
  <c r="KDI58" i="3"/>
  <c r="KCU58" i="3"/>
  <c r="KCS58" i="3"/>
  <c r="KCE58" i="3"/>
  <c r="KCC58" i="3"/>
  <c r="KBO58" i="3"/>
  <c r="KBM58" i="3"/>
  <c r="KAY58" i="3"/>
  <c r="KAW58" i="3"/>
  <c r="KAI58" i="3"/>
  <c r="KAG58" i="3"/>
  <c r="JZS58" i="3"/>
  <c r="JZQ58" i="3"/>
  <c r="JZC58" i="3"/>
  <c r="JZA58" i="3"/>
  <c r="JYM58" i="3"/>
  <c r="JYK58" i="3"/>
  <c r="JXW58" i="3"/>
  <c r="JXU58" i="3"/>
  <c r="JXG58" i="3"/>
  <c r="JXE58" i="3"/>
  <c r="JWQ58" i="3"/>
  <c r="JWO58" i="3"/>
  <c r="JWA58" i="3"/>
  <c r="JVY58" i="3"/>
  <c r="JVK58" i="3"/>
  <c r="JVI58" i="3"/>
  <c r="JUU58" i="3"/>
  <c r="JUS58" i="3"/>
  <c r="JUE58" i="3"/>
  <c r="JUC58" i="3"/>
  <c r="JTO58" i="3"/>
  <c r="JTM58" i="3"/>
  <c r="JSY58" i="3"/>
  <c r="JSW58" i="3"/>
  <c r="JSI58" i="3"/>
  <c r="JSG58" i="3"/>
  <c r="JRS58" i="3"/>
  <c r="JRQ58" i="3"/>
  <c r="JRC58" i="3"/>
  <c r="JRA58" i="3"/>
  <c r="JQM58" i="3"/>
  <c r="JQK58" i="3"/>
  <c r="JPW58" i="3"/>
  <c r="JPU58" i="3"/>
  <c r="JPG58" i="3"/>
  <c r="JPE58" i="3"/>
  <c r="JOQ58" i="3"/>
  <c r="JOO58" i="3"/>
  <c r="JOA58" i="3"/>
  <c r="JNY58" i="3"/>
  <c r="JNK58" i="3"/>
  <c r="JNI58" i="3"/>
  <c r="JMU58" i="3"/>
  <c r="JMS58" i="3"/>
  <c r="JME58" i="3"/>
  <c r="JMC58" i="3"/>
  <c r="JLO58" i="3"/>
  <c r="JLM58" i="3"/>
  <c r="JKY58" i="3"/>
  <c r="JKW58" i="3"/>
  <c r="JKI58" i="3"/>
  <c r="JKG58" i="3"/>
  <c r="JJS58" i="3"/>
  <c r="JJQ58" i="3"/>
  <c r="JJC58" i="3"/>
  <c r="JJA58" i="3"/>
  <c r="JIM58" i="3"/>
  <c r="JIK58" i="3"/>
  <c r="JHW58" i="3"/>
  <c r="JHU58" i="3"/>
  <c r="JHG58" i="3"/>
  <c r="JHE58" i="3"/>
  <c r="JGQ58" i="3"/>
  <c r="JGO58" i="3"/>
  <c r="JGA58" i="3"/>
  <c r="JFY58" i="3"/>
  <c r="JFK58" i="3"/>
  <c r="JFI58" i="3"/>
  <c r="JEU58" i="3"/>
  <c r="JES58" i="3"/>
  <c r="JEE58" i="3"/>
  <c r="JEC58" i="3"/>
  <c r="JDO58" i="3"/>
  <c r="JDM58" i="3"/>
  <c r="JCY58" i="3"/>
  <c r="JCW58" i="3"/>
  <c r="JCI58" i="3"/>
  <c r="JCG58" i="3"/>
  <c r="JBS58" i="3"/>
  <c r="JBQ58" i="3"/>
  <c r="JBC58" i="3"/>
  <c r="JBA58" i="3"/>
  <c r="JAM58" i="3"/>
  <c r="JAK58" i="3"/>
  <c r="IZW58" i="3"/>
  <c r="IZU58" i="3"/>
  <c r="IZG58" i="3"/>
  <c r="IZE58" i="3"/>
  <c r="IYQ58" i="3"/>
  <c r="IYO58" i="3"/>
  <c r="IYA58" i="3"/>
  <c r="IXY58" i="3"/>
  <c r="IXK58" i="3"/>
  <c r="IXI58" i="3"/>
  <c r="IWU58" i="3"/>
  <c r="IWS58" i="3"/>
  <c r="IWE58" i="3"/>
  <c r="IWC58" i="3"/>
  <c r="IVO58" i="3"/>
  <c r="IVM58" i="3"/>
  <c r="IUY58" i="3"/>
  <c r="IUW58" i="3"/>
  <c r="IUI58" i="3"/>
  <c r="IUG58" i="3"/>
  <c r="ITS58" i="3"/>
  <c r="ITQ58" i="3"/>
  <c r="ITC58" i="3"/>
  <c r="ITA58" i="3"/>
  <c r="ISM58" i="3"/>
  <c r="ISK58" i="3"/>
  <c r="IRW58" i="3"/>
  <c r="IRU58" i="3"/>
  <c r="IRG58" i="3"/>
  <c r="IRE58" i="3"/>
  <c r="IQQ58" i="3"/>
  <c r="IQO58" i="3"/>
  <c r="IQA58" i="3"/>
  <c r="IPY58" i="3"/>
  <c r="IPK58" i="3"/>
  <c r="IPI58" i="3"/>
  <c r="IOU58" i="3"/>
  <c r="IOS58" i="3"/>
  <c r="IOE58" i="3"/>
  <c r="IOC58" i="3"/>
  <c r="INO58" i="3"/>
  <c r="INM58" i="3"/>
  <c r="IMY58" i="3"/>
  <c r="IMW58" i="3"/>
  <c r="IMI58" i="3"/>
  <c r="IMG58" i="3"/>
  <c r="ILS58" i="3"/>
  <c r="ILQ58" i="3"/>
  <c r="ILC58" i="3"/>
  <c r="ILA58" i="3"/>
  <c r="IKM58" i="3"/>
  <c r="IKK58" i="3"/>
  <c r="IJW58" i="3"/>
  <c r="IJU58" i="3"/>
  <c r="IJG58" i="3"/>
  <c r="IJE58" i="3"/>
  <c r="IIQ58" i="3"/>
  <c r="IIO58" i="3"/>
  <c r="IIA58" i="3"/>
  <c r="IHY58" i="3"/>
  <c r="IHK58" i="3"/>
  <c r="IHI58" i="3"/>
  <c r="IGU58" i="3"/>
  <c r="IGS58" i="3"/>
  <c r="IGE58" i="3"/>
  <c r="IGC58" i="3"/>
  <c r="IFO58" i="3"/>
  <c r="IFM58" i="3"/>
  <c r="IEY58" i="3"/>
  <c r="IEW58" i="3"/>
  <c r="IEI58" i="3"/>
  <c r="IEG58" i="3"/>
  <c r="IDS58" i="3"/>
  <c r="IDQ58" i="3"/>
  <c r="IDC58" i="3"/>
  <c r="IDA58" i="3"/>
  <c r="ICM58" i="3"/>
  <c r="ICK58" i="3"/>
  <c r="IBW58" i="3"/>
  <c r="IBU58" i="3"/>
  <c r="IBG58" i="3"/>
  <c r="IBE58" i="3"/>
  <c r="IAQ58" i="3"/>
  <c r="IAO58" i="3"/>
  <c r="IAA58" i="3"/>
  <c r="HZY58" i="3"/>
  <c r="HZK58" i="3"/>
  <c r="HZI58" i="3"/>
  <c r="HYU58" i="3"/>
  <c r="HYS58" i="3"/>
  <c r="HYE58" i="3"/>
  <c r="HYC58" i="3"/>
  <c r="HXO58" i="3"/>
  <c r="HXM58" i="3"/>
  <c r="HWY58" i="3"/>
  <c r="HWW58" i="3"/>
  <c r="HWI58" i="3"/>
  <c r="HWG58" i="3"/>
  <c r="HVS58" i="3"/>
  <c r="HVQ58" i="3"/>
  <c r="HVC58" i="3"/>
  <c r="HVA58" i="3"/>
  <c r="HUM58" i="3"/>
  <c r="HUK58" i="3"/>
  <c r="HTW58" i="3"/>
  <c r="HTU58" i="3"/>
  <c r="HTG58" i="3"/>
  <c r="HTE58" i="3"/>
  <c r="HSQ58" i="3"/>
  <c r="HSO58" i="3"/>
  <c r="HSA58" i="3"/>
  <c r="HRY58" i="3"/>
  <c r="HRK58" i="3"/>
  <c r="HRI58" i="3"/>
  <c r="HQU58" i="3"/>
  <c r="HQS58" i="3"/>
  <c r="HQE58" i="3"/>
  <c r="HQC58" i="3"/>
  <c r="HPO58" i="3"/>
  <c r="HPM58" i="3"/>
  <c r="HOY58" i="3"/>
  <c r="HOW58" i="3"/>
  <c r="HOI58" i="3"/>
  <c r="HOG58" i="3"/>
  <c r="HNS58" i="3"/>
  <c r="HNQ58" i="3"/>
  <c r="HNC58" i="3"/>
  <c r="HNA58" i="3"/>
  <c r="HMM58" i="3"/>
  <c r="HMK58" i="3"/>
  <c r="HLW58" i="3"/>
  <c r="HLU58" i="3"/>
  <c r="HLG58" i="3"/>
  <c r="HLE58" i="3"/>
  <c r="HKQ58" i="3"/>
  <c r="HKO58" i="3"/>
  <c r="HKA58" i="3"/>
  <c r="HJY58" i="3"/>
  <c r="HJK58" i="3"/>
  <c r="HJI58" i="3"/>
  <c r="HIU58" i="3"/>
  <c r="HIS58" i="3"/>
  <c r="HIE58" i="3"/>
  <c r="HIC58" i="3"/>
  <c r="HHO58" i="3"/>
  <c r="HHM58" i="3"/>
  <c r="HGY58" i="3"/>
  <c r="HGW58" i="3"/>
  <c r="HGI58" i="3"/>
  <c r="HGG58" i="3"/>
  <c r="HFS58" i="3"/>
  <c r="HFQ58" i="3"/>
  <c r="HFC58" i="3"/>
  <c r="HFA58" i="3"/>
  <c r="HEM58" i="3"/>
  <c r="HEK58" i="3"/>
  <c r="HDW58" i="3"/>
  <c r="HDU58" i="3"/>
  <c r="HDG58" i="3"/>
  <c r="HDE58" i="3"/>
  <c r="HCQ58" i="3"/>
  <c r="HCO58" i="3"/>
  <c r="HCA58" i="3"/>
  <c r="HBY58" i="3"/>
  <c r="HBK58" i="3"/>
  <c r="HBI58" i="3"/>
  <c r="HAU58" i="3"/>
  <c r="HAS58" i="3"/>
  <c r="HAE58" i="3"/>
  <c r="HAC58" i="3"/>
  <c r="GZO58" i="3"/>
  <c r="GZM58" i="3"/>
  <c r="GYY58" i="3"/>
  <c r="GYW58" i="3"/>
  <c r="GYI58" i="3"/>
  <c r="GYG58" i="3"/>
  <c r="GXS58" i="3"/>
  <c r="GXQ58" i="3"/>
  <c r="GXC58" i="3"/>
  <c r="GXA58" i="3"/>
  <c r="GWM58" i="3"/>
  <c r="GWK58" i="3"/>
  <c r="GVW58" i="3"/>
  <c r="GVU58" i="3"/>
  <c r="GVG58" i="3"/>
  <c r="GVE58" i="3"/>
  <c r="GUQ58" i="3"/>
  <c r="GUO58" i="3"/>
  <c r="GUA58" i="3"/>
  <c r="GTY58" i="3"/>
  <c r="GTK58" i="3"/>
  <c r="GTI58" i="3"/>
  <c r="GSU58" i="3"/>
  <c r="GSS58" i="3"/>
  <c r="GSE58" i="3"/>
  <c r="GSC58" i="3"/>
  <c r="GRO58" i="3"/>
  <c r="GRM58" i="3"/>
  <c r="GQY58" i="3"/>
  <c r="GQW58" i="3"/>
  <c r="GQI58" i="3"/>
  <c r="GQG58" i="3"/>
  <c r="GPS58" i="3"/>
  <c r="GPQ58" i="3"/>
  <c r="GPC58" i="3"/>
  <c r="GPA58" i="3"/>
  <c r="GOM58" i="3"/>
  <c r="GOK58" i="3"/>
  <c r="GNW58" i="3"/>
  <c r="GNU58" i="3"/>
  <c r="GNG58" i="3"/>
  <c r="GNE58" i="3"/>
  <c r="GMQ58" i="3"/>
  <c r="GMO58" i="3"/>
  <c r="GMA58" i="3"/>
  <c r="GLY58" i="3"/>
  <c r="GLK58" i="3"/>
  <c r="GLI58" i="3"/>
  <c r="GKU58" i="3"/>
  <c r="GKS58" i="3"/>
  <c r="GKE58" i="3"/>
  <c r="GKC58" i="3"/>
  <c r="GJO58" i="3"/>
  <c r="GJM58" i="3"/>
  <c r="GIY58" i="3"/>
  <c r="GIW58" i="3"/>
  <c r="GII58" i="3"/>
  <c r="GIG58" i="3"/>
  <c r="GHS58" i="3"/>
  <c r="GHQ58" i="3"/>
  <c r="GHC58" i="3"/>
  <c r="GHA58" i="3"/>
  <c r="GGM58" i="3"/>
  <c r="GGK58" i="3"/>
  <c r="GFW58" i="3"/>
  <c r="GFU58" i="3"/>
  <c r="GFG58" i="3"/>
  <c r="GFE58" i="3"/>
  <c r="GEQ58" i="3"/>
  <c r="GEO58" i="3"/>
  <c r="GEA58" i="3"/>
  <c r="GDY58" i="3"/>
  <c r="GDK58" i="3"/>
  <c r="GDI58" i="3"/>
  <c r="GCU58" i="3"/>
  <c r="GCS58" i="3"/>
  <c r="GCE58" i="3"/>
  <c r="GCC58" i="3"/>
  <c r="GBO58" i="3"/>
  <c r="GBM58" i="3"/>
  <c r="GAY58" i="3"/>
  <c r="GAW58" i="3"/>
  <c r="GAI58" i="3"/>
  <c r="GAG58" i="3"/>
  <c r="FZS58" i="3"/>
  <c r="FZQ58" i="3"/>
  <c r="FZC58" i="3"/>
  <c r="FZA58" i="3"/>
  <c r="FYM58" i="3"/>
  <c r="FYK58" i="3"/>
  <c r="FXW58" i="3"/>
  <c r="FXU58" i="3"/>
  <c r="FXG58" i="3"/>
  <c r="FXE58" i="3"/>
  <c r="FWQ58" i="3"/>
  <c r="FWO58" i="3"/>
  <c r="FWA58" i="3"/>
  <c r="FVY58" i="3"/>
  <c r="FVK58" i="3"/>
  <c r="FVI58" i="3"/>
  <c r="FUU58" i="3"/>
  <c r="FUS58" i="3"/>
  <c r="FUE58" i="3"/>
  <c r="FUC58" i="3"/>
  <c r="FTO58" i="3"/>
  <c r="FTM58" i="3"/>
  <c r="FSY58" i="3"/>
  <c r="FSW58" i="3"/>
  <c r="FSI58" i="3"/>
  <c r="FSG58" i="3"/>
  <c r="FRS58" i="3"/>
  <c r="FRQ58" i="3"/>
  <c r="FRC58" i="3"/>
  <c r="FRA58" i="3"/>
  <c r="FQM58" i="3"/>
  <c r="FQK58" i="3"/>
  <c r="FPW58" i="3"/>
  <c r="FPU58" i="3"/>
  <c r="FPG58" i="3"/>
  <c r="FPE58" i="3"/>
  <c r="FOQ58" i="3"/>
  <c r="FOO58" i="3"/>
  <c r="FOA58" i="3"/>
  <c r="FNY58" i="3"/>
  <c r="FNK58" i="3"/>
  <c r="FNI58" i="3"/>
  <c r="FMU58" i="3"/>
  <c r="FMS58" i="3"/>
  <c r="FME58" i="3"/>
  <c r="FMC58" i="3"/>
  <c r="FLO58" i="3"/>
  <c r="FLM58" i="3"/>
  <c r="FKY58" i="3"/>
  <c r="FKW58" i="3"/>
  <c r="FKI58" i="3"/>
  <c r="FKG58" i="3"/>
  <c r="FJS58" i="3"/>
  <c r="FJQ58" i="3"/>
  <c r="FJC58" i="3"/>
  <c r="FJA58" i="3"/>
  <c r="FIM58" i="3"/>
  <c r="FIK58" i="3"/>
  <c r="FHW58" i="3"/>
  <c r="FHU58" i="3"/>
  <c r="FHG58" i="3"/>
  <c r="FHE58" i="3"/>
  <c r="FGQ58" i="3"/>
  <c r="FGO58" i="3"/>
  <c r="FGA58" i="3"/>
  <c r="FFY58" i="3"/>
  <c r="FFK58" i="3"/>
  <c r="FFI58" i="3"/>
  <c r="FEU58" i="3"/>
  <c r="FES58" i="3"/>
  <c r="FEE58" i="3"/>
  <c r="FEC58" i="3"/>
  <c r="FDO58" i="3"/>
  <c r="FDM58" i="3"/>
  <c r="FCY58" i="3"/>
  <c r="FCW58" i="3"/>
  <c r="FCI58" i="3"/>
  <c r="FCG58" i="3"/>
  <c r="FBS58" i="3"/>
  <c r="FBQ58" i="3"/>
  <c r="FBC58" i="3"/>
  <c r="FBA58" i="3"/>
  <c r="FAM58" i="3"/>
  <c r="FAK58" i="3"/>
  <c r="EZW58" i="3"/>
  <c r="EZU58" i="3"/>
  <c r="EZG58" i="3"/>
  <c r="EZE58" i="3"/>
  <c r="EYQ58" i="3"/>
  <c r="EYO58" i="3"/>
  <c r="EYA58" i="3"/>
  <c r="EXY58" i="3"/>
  <c r="EXK58" i="3"/>
  <c r="EXI58" i="3"/>
  <c r="EWU58" i="3"/>
  <c r="EWS58" i="3"/>
  <c r="EWE58" i="3"/>
  <c r="EWC58" i="3"/>
  <c r="EVO58" i="3"/>
  <c r="EVM58" i="3"/>
  <c r="EUY58" i="3"/>
  <c r="EUW58" i="3"/>
  <c r="EUI58" i="3"/>
  <c r="EUG58" i="3"/>
  <c r="ETS58" i="3"/>
  <c r="ETQ58" i="3"/>
  <c r="ETC58" i="3"/>
  <c r="ETA58" i="3"/>
  <c r="ESM58" i="3"/>
  <c r="ESK58" i="3"/>
  <c r="ERW58" i="3"/>
  <c r="ERU58" i="3"/>
  <c r="ERG58" i="3"/>
  <c r="ERE58" i="3"/>
  <c r="EQQ58" i="3"/>
  <c r="EQO58" i="3"/>
  <c r="EQA58" i="3"/>
  <c r="EPY58" i="3"/>
  <c r="EPK58" i="3"/>
  <c r="EPI58" i="3"/>
  <c r="EOU58" i="3"/>
  <c r="EOS58" i="3"/>
  <c r="EOE58" i="3"/>
  <c r="EOC58" i="3"/>
  <c r="ENO58" i="3"/>
  <c r="ENM58" i="3"/>
  <c r="EMY58" i="3"/>
  <c r="EMW58" i="3"/>
  <c r="EMI58" i="3"/>
  <c r="EMG58" i="3"/>
  <c r="ELS58" i="3"/>
  <c r="ELQ58" i="3"/>
  <c r="ELC58" i="3"/>
  <c r="ELA58" i="3"/>
  <c r="EKM58" i="3"/>
  <c r="EKK58" i="3"/>
  <c r="EJW58" i="3"/>
  <c r="EJU58" i="3"/>
  <c r="EJG58" i="3"/>
  <c r="EJE58" i="3"/>
  <c r="EIQ58" i="3"/>
  <c r="EIO58" i="3"/>
  <c r="EIA58" i="3"/>
  <c r="EHY58" i="3"/>
  <c r="EHK58" i="3"/>
  <c r="EHI58" i="3"/>
  <c r="EGU58" i="3"/>
  <c r="EGS58" i="3"/>
  <c r="EGE58" i="3"/>
  <c r="EGC58" i="3"/>
  <c r="EFO58" i="3"/>
  <c r="EFM58" i="3"/>
  <c r="EEY58" i="3"/>
  <c r="EEW58" i="3"/>
  <c r="EEI58" i="3"/>
  <c r="EEG58" i="3"/>
  <c r="EDS58" i="3"/>
  <c r="EDQ58" i="3"/>
  <c r="EDC58" i="3"/>
  <c r="EDA58" i="3"/>
  <c r="ECM58" i="3"/>
  <c r="ECK58" i="3"/>
  <c r="EBW58" i="3"/>
  <c r="EBU58" i="3"/>
  <c r="EBG58" i="3"/>
  <c r="EBE58" i="3"/>
  <c r="EAQ58" i="3"/>
  <c r="EAO58" i="3"/>
  <c r="EAA58" i="3"/>
  <c r="DZY58" i="3"/>
  <c r="DZK58" i="3"/>
  <c r="DZI58" i="3"/>
  <c r="DYU58" i="3"/>
  <c r="DYS58" i="3"/>
  <c r="DYE58" i="3"/>
  <c r="DYC58" i="3"/>
  <c r="DXO58" i="3"/>
  <c r="DXM58" i="3"/>
  <c r="DWY58" i="3"/>
  <c r="DWW58" i="3"/>
  <c r="DWI58" i="3"/>
  <c r="DWG58" i="3"/>
  <c r="DVS58" i="3"/>
  <c r="DVQ58" i="3"/>
  <c r="DVC58" i="3"/>
  <c r="DVA58" i="3"/>
  <c r="DUM58" i="3"/>
  <c r="DUK58" i="3"/>
  <c r="DTW58" i="3"/>
  <c r="DTU58" i="3"/>
  <c r="DTG58" i="3"/>
  <c r="DTE58" i="3"/>
  <c r="DSQ58" i="3"/>
  <c r="DSO58" i="3"/>
  <c r="DSA58" i="3"/>
  <c r="DRY58" i="3"/>
  <c r="DRK58" i="3"/>
  <c r="DRI58" i="3"/>
  <c r="DQU58" i="3"/>
  <c r="DQS58" i="3"/>
  <c r="DQE58" i="3"/>
  <c r="DQC58" i="3"/>
  <c r="DPO58" i="3"/>
  <c r="DPM58" i="3"/>
  <c r="DOY58" i="3"/>
  <c r="DOW58" i="3"/>
  <c r="DOI58" i="3"/>
  <c r="DOG58" i="3"/>
  <c r="DNS58" i="3"/>
  <c r="DNQ58" i="3"/>
  <c r="DNC58" i="3"/>
  <c r="DNA58" i="3"/>
  <c r="DMM58" i="3"/>
  <c r="DMK58" i="3"/>
  <c r="DLW58" i="3"/>
  <c r="DLU58" i="3"/>
  <c r="DLG58" i="3"/>
  <c r="DLE58" i="3"/>
  <c r="DKQ58" i="3"/>
  <c r="DKO58" i="3"/>
  <c r="DKA58" i="3"/>
  <c r="DJY58" i="3"/>
  <c r="DJK58" i="3"/>
  <c r="DJI58" i="3"/>
  <c r="DIU58" i="3"/>
  <c r="DIS58" i="3"/>
  <c r="DIE58" i="3"/>
  <c r="DIC58" i="3"/>
  <c r="DHO58" i="3"/>
  <c r="DHM58" i="3"/>
  <c r="DGY58" i="3"/>
  <c r="DGW58" i="3"/>
  <c r="DGI58" i="3"/>
  <c r="DGG58" i="3"/>
  <c r="DFS58" i="3"/>
  <c r="DFQ58" i="3"/>
  <c r="DFC58" i="3"/>
  <c r="DFA58" i="3"/>
  <c r="DEM58" i="3"/>
  <c r="DEK58" i="3"/>
  <c r="DDW58" i="3"/>
  <c r="DDU58" i="3"/>
  <c r="DDG58" i="3"/>
  <c r="DDE58" i="3"/>
  <c r="DCQ58" i="3"/>
  <c r="DCO58" i="3"/>
  <c r="DCA58" i="3"/>
  <c r="DBY58" i="3"/>
  <c r="DBK58" i="3"/>
  <c r="DBI58" i="3"/>
  <c r="DAU58" i="3"/>
  <c r="DAS58" i="3"/>
  <c r="DAE58" i="3"/>
  <c r="DAC58" i="3"/>
  <c r="CZO58" i="3"/>
  <c r="CZM58" i="3"/>
  <c r="CYY58" i="3"/>
  <c r="CYW58" i="3"/>
  <c r="CYI58" i="3"/>
  <c r="CYG58" i="3"/>
  <c r="CXS58" i="3"/>
  <c r="CXQ58" i="3"/>
  <c r="CXC58" i="3"/>
  <c r="CXA58" i="3"/>
  <c r="CWM58" i="3"/>
  <c r="CWK58" i="3"/>
  <c r="CVW58" i="3"/>
  <c r="CVU58" i="3"/>
  <c r="CVG58" i="3"/>
  <c r="CVE58" i="3"/>
  <c r="CUQ58" i="3"/>
  <c r="CUO58" i="3"/>
  <c r="CUA58" i="3"/>
  <c r="CTY58" i="3"/>
  <c r="CTK58" i="3"/>
  <c r="CTI58" i="3"/>
  <c r="CSU58" i="3"/>
  <c r="CSS58" i="3"/>
  <c r="CSE58" i="3"/>
  <c r="CSC58" i="3"/>
  <c r="CRO58" i="3"/>
  <c r="CRM58" i="3"/>
  <c r="CQY58" i="3"/>
  <c r="CQW58" i="3"/>
  <c r="CQI58" i="3"/>
  <c r="CQG58" i="3"/>
  <c r="CPS58" i="3"/>
  <c r="CPQ58" i="3"/>
  <c r="CPC58" i="3"/>
  <c r="CPA58" i="3"/>
  <c r="COM58" i="3"/>
  <c r="COK58" i="3"/>
  <c r="CNW58" i="3"/>
  <c r="CNU58" i="3"/>
  <c r="CNG58" i="3"/>
  <c r="CNE58" i="3"/>
  <c r="CMQ58" i="3"/>
  <c r="CMO58" i="3"/>
  <c r="CMA58" i="3"/>
  <c r="CLY58" i="3"/>
  <c r="CLK58" i="3"/>
  <c r="CLI58" i="3"/>
  <c r="CKU58" i="3"/>
  <c r="CKS58" i="3"/>
  <c r="CKE58" i="3"/>
  <c r="CKC58" i="3"/>
  <c r="CJO58" i="3"/>
  <c r="CJM58" i="3"/>
  <c r="CIY58" i="3"/>
  <c r="CIW58" i="3"/>
  <c r="CII58" i="3"/>
  <c r="CIG58" i="3"/>
  <c r="CHS58" i="3"/>
  <c r="CHQ58" i="3"/>
  <c r="CHC58" i="3"/>
  <c r="CHA58" i="3"/>
  <c r="CGM58" i="3"/>
  <c r="CGK58" i="3"/>
  <c r="CFW58" i="3"/>
  <c r="CFU58" i="3"/>
  <c r="CFG58" i="3"/>
  <c r="CFE58" i="3"/>
  <c r="CEQ58" i="3"/>
  <c r="CEO58" i="3"/>
  <c r="CEA58" i="3"/>
  <c r="CDY58" i="3"/>
  <c r="CDK58" i="3"/>
  <c r="CDI58" i="3"/>
  <c r="CCU58" i="3"/>
  <c r="CCS58" i="3"/>
  <c r="CCE58" i="3"/>
  <c r="CCC58" i="3"/>
  <c r="CBO58" i="3"/>
  <c r="CBM58" i="3"/>
  <c r="CAY58" i="3"/>
  <c r="CAW58" i="3"/>
  <c r="CAI58" i="3"/>
  <c r="CAG58" i="3"/>
  <c r="BZS58" i="3"/>
  <c r="BZQ58" i="3"/>
  <c r="BZC58" i="3"/>
  <c r="BZA58" i="3"/>
  <c r="BYM58" i="3"/>
  <c r="BYK58" i="3"/>
  <c r="BXW58" i="3"/>
  <c r="BXU58" i="3"/>
  <c r="BXG58" i="3"/>
  <c r="BXE58" i="3"/>
  <c r="BWQ58" i="3"/>
  <c r="BWO58" i="3"/>
  <c r="BWA58" i="3"/>
  <c r="BVY58" i="3"/>
  <c r="BVK58" i="3"/>
  <c r="BVI58" i="3"/>
  <c r="BUU58" i="3"/>
  <c r="BUS58" i="3"/>
  <c r="BUE58" i="3"/>
  <c r="BUC58" i="3"/>
  <c r="BTO58" i="3"/>
  <c r="BTM58" i="3"/>
  <c r="BSY58" i="3"/>
  <c r="BSW58" i="3"/>
  <c r="BSI58" i="3"/>
  <c r="BSG58" i="3"/>
  <c r="BRS58" i="3"/>
  <c r="BRQ58" i="3"/>
  <c r="BRC58" i="3"/>
  <c r="BRA58" i="3"/>
  <c r="BQM58" i="3"/>
  <c r="BQK58" i="3"/>
  <c r="BPW58" i="3"/>
  <c r="BPU58" i="3"/>
  <c r="BPG58" i="3"/>
  <c r="BPE58" i="3"/>
  <c r="BOQ58" i="3"/>
  <c r="BOO58" i="3"/>
  <c r="BOA58" i="3"/>
  <c r="BNY58" i="3"/>
  <c r="BNK58" i="3"/>
  <c r="BNI58" i="3"/>
  <c r="BMU58" i="3"/>
  <c r="BMS58" i="3"/>
  <c r="BME58" i="3"/>
  <c r="BMC58" i="3"/>
  <c r="BLO58" i="3"/>
  <c r="BLM58" i="3"/>
  <c r="BKY58" i="3"/>
  <c r="BKW58" i="3"/>
  <c r="BKI58" i="3"/>
  <c r="BKG58" i="3"/>
  <c r="BJS58" i="3"/>
  <c r="BJQ58" i="3"/>
  <c r="BJC58" i="3"/>
  <c r="BJA58" i="3"/>
  <c r="BIM58" i="3"/>
  <c r="BIK58" i="3"/>
  <c r="BHW58" i="3"/>
  <c r="BHU58" i="3"/>
  <c r="BHG58" i="3"/>
  <c r="BHE58" i="3"/>
  <c r="BGQ58" i="3"/>
  <c r="BGO58" i="3"/>
  <c r="BGA58" i="3"/>
  <c r="BFY58" i="3"/>
  <c r="BFK58" i="3"/>
  <c r="BFI58" i="3"/>
  <c r="BEU58" i="3"/>
  <c r="BES58" i="3"/>
  <c r="BEE58" i="3"/>
  <c r="BEC58" i="3"/>
  <c r="BDO58" i="3"/>
  <c r="BDM58" i="3"/>
  <c r="BCY58" i="3"/>
  <c r="BCW58" i="3"/>
  <c r="BCI58" i="3"/>
  <c r="BCG58" i="3"/>
  <c r="BBS58" i="3"/>
  <c r="BBQ58" i="3"/>
  <c r="BBC58" i="3"/>
  <c r="BBA58" i="3"/>
  <c r="BAM58" i="3"/>
  <c r="BAK58" i="3"/>
  <c r="AZW58" i="3"/>
  <c r="AZU58" i="3"/>
  <c r="AZG58" i="3"/>
  <c r="AZE58" i="3"/>
  <c r="AYQ58" i="3"/>
  <c r="AYO58" i="3"/>
  <c r="AYA58" i="3"/>
  <c r="AXY58" i="3"/>
  <c r="AXK58" i="3"/>
  <c r="AXI58" i="3"/>
  <c r="AWU58" i="3"/>
  <c r="AWS58" i="3"/>
  <c r="AWE58" i="3"/>
  <c r="AWC58" i="3"/>
  <c r="AVO58" i="3"/>
  <c r="AVM58" i="3"/>
  <c r="AUY58" i="3"/>
  <c r="AUW58" i="3"/>
  <c r="AUI58" i="3"/>
  <c r="AUG58" i="3"/>
  <c r="ATS58" i="3"/>
  <c r="ATQ58" i="3"/>
  <c r="ATC58" i="3"/>
  <c r="ATA58" i="3"/>
  <c r="ASM58" i="3"/>
  <c r="ASK58" i="3"/>
  <c r="ARW58" i="3"/>
  <c r="ARU58" i="3"/>
  <c r="ARG58" i="3"/>
  <c r="ARE58" i="3"/>
  <c r="AQQ58" i="3"/>
  <c r="AQO58" i="3"/>
  <c r="AQA58" i="3"/>
  <c r="APY58" i="3"/>
  <c r="APK58" i="3"/>
  <c r="API58" i="3"/>
  <c r="AOU58" i="3"/>
  <c r="AOS58" i="3"/>
  <c r="AOE58" i="3"/>
  <c r="AOC58" i="3"/>
  <c r="ANO58" i="3"/>
  <c r="ANM58" i="3"/>
  <c r="AMY58" i="3"/>
  <c r="AMW58" i="3"/>
  <c r="AMI58" i="3"/>
  <c r="AMG58" i="3"/>
  <c r="ALS58" i="3"/>
  <c r="ALQ58" i="3"/>
  <c r="ALC58" i="3"/>
  <c r="ALA58" i="3"/>
  <c r="AKM58" i="3"/>
  <c r="AKK58" i="3"/>
  <c r="AJW58" i="3"/>
  <c r="AJU58" i="3"/>
  <c r="AJG58" i="3"/>
  <c r="AJE58" i="3"/>
  <c r="AIQ58" i="3"/>
  <c r="AIO58" i="3"/>
  <c r="AIA58" i="3"/>
  <c r="AHY58" i="3"/>
  <c r="AHK58" i="3"/>
  <c r="AHI58" i="3"/>
  <c r="AGU58" i="3"/>
  <c r="AGS58" i="3"/>
  <c r="AGE58" i="3"/>
  <c r="E58" i="3"/>
  <c r="C58" i="3"/>
  <c r="B53" i="3"/>
  <c r="B61" i="3" s="1"/>
  <c r="C52" i="3"/>
  <c r="D52" i="3" s="1"/>
  <c r="C51" i="3"/>
  <c r="C50" i="3"/>
  <c r="D50" i="3" s="1"/>
  <c r="C47" i="3"/>
  <c r="C42" i="3"/>
  <c r="D42" i="3" s="1"/>
  <c r="C41" i="3"/>
  <c r="D41" i="3" s="1"/>
  <c r="C40" i="3"/>
  <c r="D40" i="3" s="1"/>
  <c r="C39" i="3"/>
  <c r="D39" i="3" s="1"/>
  <c r="C38" i="3"/>
  <c r="D38" i="3" s="1"/>
  <c r="C37" i="3"/>
  <c r="D37" i="3" s="1"/>
  <c r="C36" i="3"/>
  <c r="D36" i="3" s="1"/>
  <c r="C35" i="3"/>
  <c r="C32" i="3"/>
  <c r="D32" i="3" s="1"/>
  <c r="C31" i="3"/>
  <c r="D31" i="3" s="1"/>
  <c r="C30" i="3"/>
  <c r="D30" i="3" s="1"/>
  <c r="C29" i="3"/>
  <c r="D29" i="3" s="1"/>
  <c r="C28" i="3"/>
  <c r="C27" i="3"/>
  <c r="D27" i="3" s="1"/>
  <c r="C26" i="3"/>
  <c r="D26" i="3" s="1"/>
  <c r="C25" i="3"/>
  <c r="C24" i="3"/>
  <c r="C53" i="3" s="1"/>
  <c r="C61" i="3" s="1"/>
  <c r="B22" i="3"/>
  <c r="C21" i="3"/>
  <c r="D21" i="3" s="1"/>
  <c r="C20" i="3"/>
  <c r="D20" i="3" s="1"/>
  <c r="C19" i="3"/>
  <c r="D19" i="3" s="1"/>
  <c r="C18" i="3"/>
  <c r="D18" i="3" s="1"/>
  <c r="C17" i="3"/>
  <c r="D17" i="3" s="1"/>
  <c r="C16" i="3"/>
  <c r="D16" i="3" s="1"/>
  <c r="C15" i="3"/>
  <c r="D15" i="3" s="1"/>
  <c r="C14" i="3"/>
  <c r="C22" i="3" s="1"/>
  <c r="P9" i="3"/>
  <c r="D7" i="3"/>
  <c r="P6" i="3"/>
  <c r="E4" i="3"/>
  <c r="P3" i="3"/>
  <c r="G1539" i="2"/>
  <c r="G1520" i="2"/>
  <c r="G1509" i="2"/>
  <c r="G1498" i="2"/>
  <c r="G1485" i="2"/>
  <c r="G1474" i="2"/>
  <c r="G1465" i="2"/>
  <c r="G1459" i="2"/>
  <c r="G1421" i="2"/>
  <c r="G1402" i="2"/>
  <c r="G1393" i="2"/>
  <c r="G1372" i="2"/>
  <c r="G1361" i="2"/>
  <c r="G1355" i="2"/>
  <c r="G1345" i="2"/>
  <c r="G1334" i="2"/>
  <c r="G1328" i="2"/>
  <c r="G1323" i="2"/>
  <c r="G1315" i="2"/>
  <c r="G1306" i="2"/>
  <c r="G1265" i="2"/>
  <c r="G1247" i="2"/>
  <c r="G1230" i="2"/>
  <c r="G1221" i="2"/>
  <c r="G1212" i="2"/>
  <c r="G1206" i="2"/>
  <c r="G1151" i="2"/>
  <c r="G1132" i="2"/>
  <c r="G1127" i="2"/>
  <c r="G1121" i="2"/>
  <c r="G1099" i="2"/>
  <c r="G1085" i="2"/>
  <c r="G1078" i="2"/>
  <c r="G1073" i="2"/>
  <c r="G1064" i="2"/>
  <c r="G1058" i="2"/>
  <c r="G1052" i="2"/>
  <c r="G1037" i="2"/>
  <c r="G1029" i="2"/>
  <c r="G1023" i="2"/>
  <c r="G1016" i="2"/>
  <c r="G1002" i="2"/>
  <c r="G994" i="2"/>
  <c r="G963" i="2"/>
  <c r="G949" i="2"/>
  <c r="G936" i="2"/>
  <c r="G928" i="2"/>
  <c r="G920" i="2"/>
  <c r="G913" i="2"/>
  <c r="G875" i="2"/>
  <c r="G860" i="2"/>
  <c r="G847" i="2"/>
  <c r="G837" i="2"/>
  <c r="G831" i="2"/>
  <c r="G822" i="2"/>
  <c r="G800" i="2"/>
  <c r="G789" i="2"/>
  <c r="G776" i="2"/>
  <c r="G767" i="2"/>
  <c r="G758" i="2"/>
  <c r="G745" i="2"/>
  <c r="G737" i="2"/>
  <c r="G724" i="2"/>
  <c r="G717" i="2"/>
  <c r="G703" i="2"/>
  <c r="G695" i="2"/>
  <c r="G665" i="2"/>
  <c r="G642" i="2"/>
  <c r="G629" i="2"/>
  <c r="G620" i="2"/>
  <c r="G607" i="2"/>
  <c r="G584" i="2"/>
  <c r="G568" i="2"/>
  <c r="G553" i="2"/>
  <c r="G543" i="2"/>
  <c r="G530" i="2"/>
  <c r="G520" i="2"/>
  <c r="G480" i="2"/>
  <c r="G411" i="2"/>
  <c r="G389" i="2"/>
  <c r="G379" i="2"/>
  <c r="G102" i="2"/>
  <c r="E35" i="3" l="1"/>
  <c r="E56" i="3"/>
  <c r="E57" i="3"/>
  <c r="E48" i="3"/>
  <c r="E49" i="3"/>
  <c r="E43" i="3"/>
  <c r="E44" i="3"/>
  <c r="E45" i="3"/>
  <c r="E46" i="3"/>
  <c r="E33" i="3"/>
  <c r="E34" i="3"/>
  <c r="E38" i="4"/>
  <c r="H39" i="4" s="1"/>
  <c r="H17" i="4"/>
  <c r="G8" i="4"/>
  <c r="E7" i="3"/>
  <c r="E5" i="3"/>
  <c r="F4" i="3"/>
  <c r="D8" i="3"/>
  <c r="E15" i="3"/>
  <c r="E16" i="3"/>
  <c r="E17" i="3"/>
  <c r="E18" i="3"/>
  <c r="E19" i="3"/>
  <c r="E20" i="3"/>
  <c r="E21" i="3"/>
  <c r="E25" i="3"/>
  <c r="E26" i="3"/>
  <c r="E27" i="3"/>
  <c r="E28" i="3"/>
  <c r="E29" i="3"/>
  <c r="E30" i="3"/>
  <c r="E31" i="3"/>
  <c r="E32" i="3"/>
  <c r="E36" i="3"/>
  <c r="E37" i="3"/>
  <c r="E38" i="3"/>
  <c r="E39" i="3"/>
  <c r="E40" i="3"/>
  <c r="E41" i="3"/>
  <c r="E42" i="3"/>
  <c r="E47" i="3"/>
  <c r="E50" i="3"/>
  <c r="E51" i="3"/>
  <c r="E52" i="3"/>
  <c r="F58" i="3"/>
  <c r="AGF58" i="3"/>
  <c r="AGV58" i="3"/>
  <c r="AHL58" i="3"/>
  <c r="AIB58" i="3"/>
  <c r="AIR58" i="3"/>
  <c r="AJH58" i="3"/>
  <c r="AJX58" i="3"/>
  <c r="AKN58" i="3"/>
  <c r="ALD58" i="3"/>
  <c r="ALT58" i="3"/>
  <c r="AMJ58" i="3"/>
  <c r="AMZ58" i="3"/>
  <c r="ANP58" i="3"/>
  <c r="AOF58" i="3"/>
  <c r="AOV58" i="3"/>
  <c r="APL58" i="3"/>
  <c r="AQB58" i="3"/>
  <c r="AQR58" i="3"/>
  <c r="ARH58" i="3"/>
  <c r="ARX58" i="3"/>
  <c r="ASN58" i="3"/>
  <c r="ATD58" i="3"/>
  <c r="ATT58" i="3"/>
  <c r="AUJ58" i="3"/>
  <c r="AUZ58" i="3"/>
  <c r="AVP58" i="3"/>
  <c r="AWF58" i="3"/>
  <c r="AWV58" i="3"/>
  <c r="AXL58" i="3"/>
  <c r="AYB58" i="3"/>
  <c r="AYR58" i="3"/>
  <c r="AZH58" i="3"/>
  <c r="AZX58" i="3"/>
  <c r="BAN58" i="3"/>
  <c r="BBD58" i="3"/>
  <c r="BBT58" i="3"/>
  <c r="BCJ58" i="3"/>
  <c r="BCZ58" i="3"/>
  <c r="BDP58" i="3"/>
  <c r="BEF58" i="3"/>
  <c r="BEV58" i="3"/>
  <c r="BFL58" i="3"/>
  <c r="BGB58" i="3"/>
  <c r="BGR58" i="3"/>
  <c r="BHH58" i="3"/>
  <c r="BHX58" i="3"/>
  <c r="BIN58" i="3"/>
  <c r="BJD58" i="3"/>
  <c r="BJT58" i="3"/>
  <c r="BKJ58" i="3"/>
  <c r="BKZ58" i="3"/>
  <c r="BLP58" i="3"/>
  <c r="BMF58" i="3"/>
  <c r="BMV58" i="3"/>
  <c r="BNL58" i="3"/>
  <c r="BOB58" i="3"/>
  <c r="BOR58" i="3"/>
  <c r="BPH58" i="3"/>
  <c r="BPX58" i="3"/>
  <c r="BQN58" i="3"/>
  <c r="BRD58" i="3"/>
  <c r="BRT58" i="3"/>
  <c r="BSJ58" i="3"/>
  <c r="BSZ58" i="3"/>
  <c r="BTP58" i="3"/>
  <c r="BUF58" i="3"/>
  <c r="BUV58" i="3"/>
  <c r="BVL58" i="3"/>
  <c r="BWB58" i="3"/>
  <c r="BWR58" i="3"/>
  <c r="BXH58" i="3"/>
  <c r="BXX58" i="3"/>
  <c r="BYN58" i="3"/>
  <c r="BZD58" i="3"/>
  <c r="BZT58" i="3"/>
  <c r="CAJ58" i="3"/>
  <c r="CAZ58" i="3"/>
  <c r="CBP58" i="3"/>
  <c r="CCF58" i="3"/>
  <c r="CCV58" i="3"/>
  <c r="CDL58" i="3"/>
  <c r="CEB58" i="3"/>
  <c r="CER58" i="3"/>
  <c r="CFH58" i="3"/>
  <c r="CFX58" i="3"/>
  <c r="CGN58" i="3"/>
  <c r="CHD58" i="3"/>
  <c r="CHT58" i="3"/>
  <c r="CIJ58" i="3"/>
  <c r="CIZ58" i="3"/>
  <c r="CJP58" i="3"/>
  <c r="CKF58" i="3"/>
  <c r="CKV58" i="3"/>
  <c r="CLL58" i="3"/>
  <c r="CMB58" i="3"/>
  <c r="CMR58" i="3"/>
  <c r="CNH58" i="3"/>
  <c r="CNX58" i="3"/>
  <c r="CON58" i="3"/>
  <c r="CPD58" i="3"/>
  <c r="CPT58" i="3"/>
  <c r="CQJ58" i="3"/>
  <c r="CQZ58" i="3"/>
  <c r="CRP58" i="3"/>
  <c r="CSF58" i="3"/>
  <c r="CSV58" i="3"/>
  <c r="CTL58" i="3"/>
  <c r="CUB58" i="3"/>
  <c r="CUR58" i="3"/>
  <c r="CVH58" i="3"/>
  <c r="CVX58" i="3"/>
  <c r="CWN58" i="3"/>
  <c r="CXD58" i="3"/>
  <c r="CXT58" i="3"/>
  <c r="CYJ58" i="3"/>
  <c r="CYZ58" i="3"/>
  <c r="CZP58" i="3"/>
  <c r="DAF58" i="3"/>
  <c r="DAV58" i="3"/>
  <c r="DBL58" i="3"/>
  <c r="DCB58" i="3"/>
  <c r="DCR58" i="3"/>
  <c r="DDH58" i="3"/>
  <c r="DDX58" i="3"/>
  <c r="DEN58" i="3"/>
  <c r="DFD58" i="3"/>
  <c r="DFT58" i="3"/>
  <c r="DGJ58" i="3"/>
  <c r="DGZ58" i="3"/>
  <c r="DHP58" i="3"/>
  <c r="DIF58" i="3"/>
  <c r="DIV58" i="3"/>
  <c r="DJL58" i="3"/>
  <c r="DKB58" i="3"/>
  <c r="DKR58" i="3"/>
  <c r="DLH58" i="3"/>
  <c r="DLX58" i="3"/>
  <c r="DMN58" i="3"/>
  <c r="DND58" i="3"/>
  <c r="DNT58" i="3"/>
  <c r="DOJ58" i="3"/>
  <c r="DOZ58" i="3"/>
  <c r="DPP58" i="3"/>
  <c r="DQF58" i="3"/>
  <c r="DQV58" i="3"/>
  <c r="DRL58" i="3"/>
  <c r="DSB58" i="3"/>
  <c r="DSR58" i="3"/>
  <c r="DTH58" i="3"/>
  <c r="DTX58" i="3"/>
  <c r="DUN58" i="3"/>
  <c r="DVD58" i="3"/>
  <c r="DVT58" i="3"/>
  <c r="DWJ58" i="3"/>
  <c r="DWZ58" i="3"/>
  <c r="DXP58" i="3"/>
  <c r="DYF58" i="3"/>
  <c r="DYV58" i="3"/>
  <c r="DZL58" i="3"/>
  <c r="EAB58" i="3"/>
  <c r="EAR58" i="3"/>
  <c r="EBH58" i="3"/>
  <c r="EBX58" i="3"/>
  <c r="ECN58" i="3"/>
  <c r="EDD58" i="3"/>
  <c r="EDT58" i="3"/>
  <c r="EEJ58" i="3"/>
  <c r="EEZ58" i="3"/>
  <c r="EFP58" i="3"/>
  <c r="EGF58" i="3"/>
  <c r="EGV58" i="3"/>
  <c r="EHL58" i="3"/>
  <c r="EIB58" i="3"/>
  <c r="EIR58" i="3"/>
  <c r="EJH58" i="3"/>
  <c r="EJX58" i="3"/>
  <c r="EKN58" i="3"/>
  <c r="ELD58" i="3"/>
  <c r="ELT58" i="3"/>
  <c r="EMJ58" i="3"/>
  <c r="EMZ58" i="3"/>
  <c r="ENP58" i="3"/>
  <c r="EOF58" i="3"/>
  <c r="EOV58" i="3"/>
  <c r="EPL58" i="3"/>
  <c r="EQB58" i="3"/>
  <c r="EQR58" i="3"/>
  <c r="ERH58" i="3"/>
  <c r="ERX58" i="3"/>
  <c r="ESN58" i="3"/>
  <c r="ETD58" i="3"/>
  <c r="ETT58" i="3"/>
  <c r="EUJ58" i="3"/>
  <c r="EUZ58" i="3"/>
  <c r="EVP58" i="3"/>
  <c r="EWF58" i="3"/>
  <c r="EWV58" i="3"/>
  <c r="EXL58" i="3"/>
  <c r="EYB58" i="3"/>
  <c r="EYR58" i="3"/>
  <c r="EZH58" i="3"/>
  <c r="EZX58" i="3"/>
  <c r="FAN58" i="3"/>
  <c r="FBD58" i="3"/>
  <c r="FBT58" i="3"/>
  <c r="FCJ58" i="3"/>
  <c r="FCZ58" i="3"/>
  <c r="FDP58" i="3"/>
  <c r="FEF58" i="3"/>
  <c r="FEV58" i="3"/>
  <c r="FFL58" i="3"/>
  <c r="FGB58" i="3"/>
  <c r="FGR58" i="3"/>
  <c r="FHH58" i="3"/>
  <c r="FHX58" i="3"/>
  <c r="FIN58" i="3"/>
  <c r="FJD58" i="3"/>
  <c r="FJT58" i="3"/>
  <c r="FKJ58" i="3"/>
  <c r="FKZ58" i="3"/>
  <c r="FLP58" i="3"/>
  <c r="FMF58" i="3"/>
  <c r="FMV58" i="3"/>
  <c r="FNL58" i="3"/>
  <c r="FOB58" i="3"/>
  <c r="FOR58" i="3"/>
  <c r="FPH58" i="3"/>
  <c r="FPX58" i="3"/>
  <c r="FQN58" i="3"/>
  <c r="FRD58" i="3"/>
  <c r="FRT58" i="3"/>
  <c r="FSJ58" i="3"/>
  <c r="FSZ58" i="3"/>
  <c r="FTP58" i="3"/>
  <c r="FUF58" i="3"/>
  <c r="FUV58" i="3"/>
  <c r="FVL58" i="3"/>
  <c r="FWB58" i="3"/>
  <c r="FWR58" i="3"/>
  <c r="FXH58" i="3"/>
  <c r="FXX58" i="3"/>
  <c r="FYN58" i="3"/>
  <c r="FZD58" i="3"/>
  <c r="FZT58" i="3"/>
  <c r="GAJ58" i="3"/>
  <c r="GAZ58" i="3"/>
  <c r="GBP58" i="3"/>
  <c r="GCF58" i="3"/>
  <c r="GCV58" i="3"/>
  <c r="GDL58" i="3"/>
  <c r="GEB58" i="3"/>
  <c r="GER58" i="3"/>
  <c r="GFH58" i="3"/>
  <c r="GFX58" i="3"/>
  <c r="GGN58" i="3"/>
  <c r="GHD58" i="3"/>
  <c r="GHT58" i="3"/>
  <c r="GIJ58" i="3"/>
  <c r="GIZ58" i="3"/>
  <c r="GJP58" i="3"/>
  <c r="GKF58" i="3"/>
  <c r="GKV58" i="3"/>
  <c r="GLL58" i="3"/>
  <c r="GMB58" i="3"/>
  <c r="GMR58" i="3"/>
  <c r="GNH58" i="3"/>
  <c r="GNX58" i="3"/>
  <c r="GON58" i="3"/>
  <c r="GPD58" i="3"/>
  <c r="GPT58" i="3"/>
  <c r="GQJ58" i="3"/>
  <c r="GQZ58" i="3"/>
  <c r="GRP58" i="3"/>
  <c r="GSF58" i="3"/>
  <c r="GSV58" i="3"/>
  <c r="GTL58" i="3"/>
  <c r="GUB58" i="3"/>
  <c r="GUR58" i="3"/>
  <c r="GVH58" i="3"/>
  <c r="GVX58" i="3"/>
  <c r="GWN58" i="3"/>
  <c r="GXD58" i="3"/>
  <c r="GXT58" i="3"/>
  <c r="GYJ58" i="3"/>
  <c r="GYZ58" i="3"/>
  <c r="GZP58" i="3"/>
  <c r="HAF58" i="3"/>
  <c r="HAV58" i="3"/>
  <c r="HBL58" i="3"/>
  <c r="HCB58" i="3"/>
  <c r="HCR58" i="3"/>
  <c r="HDH58" i="3"/>
  <c r="HDX58" i="3"/>
  <c r="HEN58" i="3"/>
  <c r="HFD58" i="3"/>
  <c r="HFT58" i="3"/>
  <c r="HGJ58" i="3"/>
  <c r="HGZ58" i="3"/>
  <c r="HHP58" i="3"/>
  <c r="HIF58" i="3"/>
  <c r="HIV58" i="3"/>
  <c r="HJL58" i="3"/>
  <c r="HKB58" i="3"/>
  <c r="HKR58" i="3"/>
  <c r="HLH58" i="3"/>
  <c r="HLX58" i="3"/>
  <c r="HMN58" i="3"/>
  <c r="HND58" i="3"/>
  <c r="HNT58" i="3"/>
  <c r="HOJ58" i="3"/>
  <c r="HOZ58" i="3"/>
  <c r="HPP58" i="3"/>
  <c r="HQF58" i="3"/>
  <c r="HQV58" i="3"/>
  <c r="HRL58" i="3"/>
  <c r="HSB58" i="3"/>
  <c r="HSR58" i="3"/>
  <c r="HTH58" i="3"/>
  <c r="HTX58" i="3"/>
  <c r="HUN58" i="3"/>
  <c r="HVD58" i="3"/>
  <c r="HVT58" i="3"/>
  <c r="HWJ58" i="3"/>
  <c r="HWZ58" i="3"/>
  <c r="HXP58" i="3"/>
  <c r="HYF58" i="3"/>
  <c r="HYV58" i="3"/>
  <c r="HZL58" i="3"/>
  <c r="IAB58" i="3"/>
  <c r="IAR58" i="3"/>
  <c r="IBH58" i="3"/>
  <c r="IBX58" i="3"/>
  <c r="ICN58" i="3"/>
  <c r="IDD58" i="3"/>
  <c r="IDT58" i="3"/>
  <c r="IEJ58" i="3"/>
  <c r="IEZ58" i="3"/>
  <c r="IFP58" i="3"/>
  <c r="IGF58" i="3"/>
  <c r="IGV58" i="3"/>
  <c r="IHL58" i="3"/>
  <c r="IIB58" i="3"/>
  <c r="IIR58" i="3"/>
  <c r="IJH58" i="3"/>
  <c r="IJX58" i="3"/>
  <c r="IKN58" i="3"/>
  <c r="ILD58" i="3"/>
  <c r="ILT58" i="3"/>
  <c r="IMJ58" i="3"/>
  <c r="IMZ58" i="3"/>
  <c r="INP58" i="3"/>
  <c r="IOF58" i="3"/>
  <c r="IOV58" i="3"/>
  <c r="IPL58" i="3"/>
  <c r="IQB58" i="3"/>
  <c r="IQR58" i="3"/>
  <c r="IRH58" i="3"/>
  <c r="IRX58" i="3"/>
  <c r="ISN58" i="3"/>
  <c r="ITD58" i="3"/>
  <c r="ITT58" i="3"/>
  <c r="IUJ58" i="3"/>
  <c r="IUZ58" i="3"/>
  <c r="IVP58" i="3"/>
  <c r="IWF58" i="3"/>
  <c r="IWV58" i="3"/>
  <c r="IXL58" i="3"/>
  <c r="IYB58" i="3"/>
  <c r="IYR58" i="3"/>
  <c r="IZH58" i="3"/>
  <c r="IZX58" i="3"/>
  <c r="JAN58" i="3"/>
  <c r="JBD58" i="3"/>
  <c r="JBT58" i="3"/>
  <c r="JCJ58" i="3"/>
  <c r="JCZ58" i="3"/>
  <c r="JDP58" i="3"/>
  <c r="JEF58" i="3"/>
  <c r="JEV58" i="3"/>
  <c r="JFL58" i="3"/>
  <c r="JGB58" i="3"/>
  <c r="JGR58" i="3"/>
  <c r="JHH58" i="3"/>
  <c r="JHX58" i="3"/>
  <c r="JIN58" i="3"/>
  <c r="JJD58" i="3"/>
  <c r="JJT58" i="3"/>
  <c r="JKJ58" i="3"/>
  <c r="JKZ58" i="3"/>
  <c r="JLP58" i="3"/>
  <c r="JMF58" i="3"/>
  <c r="JMV58" i="3"/>
  <c r="JNL58" i="3"/>
  <c r="JOB58" i="3"/>
  <c r="JOR58" i="3"/>
  <c r="JPH58" i="3"/>
  <c r="JPX58" i="3"/>
  <c r="JQN58" i="3"/>
  <c r="JRD58" i="3"/>
  <c r="JRT58" i="3"/>
  <c r="JSJ58" i="3"/>
  <c r="JSZ58" i="3"/>
  <c r="JTP58" i="3"/>
  <c r="JUF58" i="3"/>
  <c r="JUV58" i="3"/>
  <c r="JVL58" i="3"/>
  <c r="JWB58" i="3"/>
  <c r="JWR58" i="3"/>
  <c r="JXH58" i="3"/>
  <c r="JXX58" i="3"/>
  <c r="JYN58" i="3"/>
  <c r="JZD58" i="3"/>
  <c r="JZT58" i="3"/>
  <c r="KAJ58" i="3"/>
  <c r="KAZ58" i="3"/>
  <c r="KBP58" i="3"/>
  <c r="KCF58" i="3"/>
  <c r="KCV58" i="3"/>
  <c r="KDL58" i="3"/>
  <c r="KEB58" i="3"/>
  <c r="KER58" i="3"/>
  <c r="KFH58" i="3"/>
  <c r="KFX58" i="3"/>
  <c r="KGN58" i="3"/>
  <c r="KHD58" i="3"/>
  <c r="KHT58" i="3"/>
  <c r="KIJ58" i="3"/>
  <c r="KIZ58" i="3"/>
  <c r="KJP58" i="3"/>
  <c r="KKF58" i="3"/>
  <c r="KKV58" i="3"/>
  <c r="KLL58" i="3"/>
  <c r="KMB58" i="3"/>
  <c r="KMR58" i="3"/>
  <c r="KNH58" i="3"/>
  <c r="KNX58" i="3"/>
  <c r="KON58" i="3"/>
  <c r="KPD58" i="3"/>
  <c r="KPT58" i="3"/>
  <c r="KQJ58" i="3"/>
  <c r="KQZ58" i="3"/>
  <c r="KRP58" i="3"/>
  <c r="KSF58" i="3"/>
  <c r="KSV58" i="3"/>
  <c r="KTL58" i="3"/>
  <c r="KUB58" i="3"/>
  <c r="KUR58" i="3"/>
  <c r="KVH58" i="3"/>
  <c r="KVX58" i="3"/>
  <c r="KWN58" i="3"/>
  <c r="KXD58" i="3"/>
  <c r="KXT58" i="3"/>
  <c r="KYJ58" i="3"/>
  <c r="KYZ58" i="3"/>
  <c r="KZP58" i="3"/>
  <c r="LAF58" i="3"/>
  <c r="LAV58" i="3"/>
  <c r="LBL58" i="3"/>
  <c r="LCB58" i="3"/>
  <c r="LCR58" i="3"/>
  <c r="LDH58" i="3"/>
  <c r="LDX58" i="3"/>
  <c r="LEN58" i="3"/>
  <c r="LFD58" i="3"/>
  <c r="LFT58" i="3"/>
  <c r="LGJ58" i="3"/>
  <c r="LGZ58" i="3"/>
  <c r="LHP58" i="3"/>
  <c r="LIF58" i="3"/>
  <c r="LIV58" i="3"/>
  <c r="LJL58" i="3"/>
  <c r="LKB58" i="3"/>
  <c r="LKR58" i="3"/>
  <c r="LLH58" i="3"/>
  <c r="LLX58" i="3"/>
  <c r="LMN58" i="3"/>
  <c r="LND58" i="3"/>
  <c r="LNT58" i="3"/>
  <c r="LOJ58" i="3"/>
  <c r="LOZ58" i="3"/>
  <c r="LPP58" i="3"/>
  <c r="LQF58" i="3"/>
  <c r="LQV58" i="3"/>
  <c r="LRL58" i="3"/>
  <c r="LSB58" i="3"/>
  <c r="LSR58" i="3"/>
  <c r="LTH58" i="3"/>
  <c r="LTX58" i="3"/>
  <c r="LUN58" i="3"/>
  <c r="LVD58" i="3"/>
  <c r="LVT58" i="3"/>
  <c r="LWJ58" i="3"/>
  <c r="LWZ58" i="3"/>
  <c r="LXP58" i="3"/>
  <c r="LYF58" i="3"/>
  <c r="LYV58" i="3"/>
  <c r="LZL58" i="3"/>
  <c r="MAB58" i="3"/>
  <c r="MAR58" i="3"/>
  <c r="MBH58" i="3"/>
  <c r="MBX58" i="3"/>
  <c r="MCN58" i="3"/>
  <c r="MDD58" i="3"/>
  <c r="MDT58" i="3"/>
  <c r="MEJ58" i="3"/>
  <c r="MEZ58" i="3"/>
  <c r="MFP58" i="3"/>
  <c r="MGF58" i="3"/>
  <c r="MGV58" i="3"/>
  <c r="MHL58" i="3"/>
  <c r="MIB58" i="3"/>
  <c r="MIR58" i="3"/>
  <c r="MJH58" i="3"/>
  <c r="MJX58" i="3"/>
  <c r="MKN58" i="3"/>
  <c r="MLD58" i="3"/>
  <c r="MLT58" i="3"/>
  <c r="MMJ58" i="3"/>
  <c r="MMZ58" i="3"/>
  <c r="MNP58" i="3"/>
  <c r="MOF58" i="3"/>
  <c r="MOV58" i="3"/>
  <c r="MPL58" i="3"/>
  <c r="MQB58" i="3"/>
  <c r="MQR58" i="3"/>
  <c r="MRH58" i="3"/>
  <c r="MRX58" i="3"/>
  <c r="MSN58" i="3"/>
  <c r="MTD58" i="3"/>
  <c r="MTT58" i="3"/>
  <c r="MUJ58" i="3"/>
  <c r="MUZ58" i="3"/>
  <c r="MVP58" i="3"/>
  <c r="MWF58" i="3"/>
  <c r="MWV58" i="3"/>
  <c r="MXL58" i="3"/>
  <c r="MYB58" i="3"/>
  <c r="MYR58" i="3"/>
  <c r="MZH58" i="3"/>
  <c r="MZX58" i="3"/>
  <c r="NAN58" i="3"/>
  <c r="NBD58" i="3"/>
  <c r="NBT58" i="3"/>
  <c r="NCJ58" i="3"/>
  <c r="NCZ58" i="3"/>
  <c r="NDP58" i="3"/>
  <c r="NEF58" i="3"/>
  <c r="NEV58" i="3"/>
  <c r="NFL58" i="3"/>
  <c r="NGB58" i="3"/>
  <c r="NGR58" i="3"/>
  <c r="NHH58" i="3"/>
  <c r="NHX58" i="3"/>
  <c r="NIN58" i="3"/>
  <c r="NJD58" i="3"/>
  <c r="NJT58" i="3"/>
  <c r="NKJ58" i="3"/>
  <c r="NKZ58" i="3"/>
  <c r="NLP58" i="3"/>
  <c r="NMF58" i="3"/>
  <c r="NMV58" i="3"/>
  <c r="NNL58" i="3"/>
  <c r="NOB58" i="3"/>
  <c r="NOR58" i="3"/>
  <c r="NPH58" i="3"/>
  <c r="NPX58" i="3"/>
  <c r="NQN58" i="3"/>
  <c r="NRD58" i="3"/>
  <c r="NRT58" i="3"/>
  <c r="NSJ58" i="3"/>
  <c r="NSZ58" i="3"/>
  <c r="NTP58" i="3"/>
  <c r="NUF58" i="3"/>
  <c r="NUV58" i="3"/>
  <c r="NVL58" i="3"/>
  <c r="NWB58" i="3"/>
  <c r="NWR58" i="3"/>
  <c r="NXH58" i="3"/>
  <c r="NXX58" i="3"/>
  <c r="NYN58" i="3"/>
  <c r="NZD58" i="3"/>
  <c r="NZT58" i="3"/>
  <c r="OAJ58" i="3"/>
  <c r="OAZ58" i="3"/>
  <c r="OBP58" i="3"/>
  <c r="OCF58" i="3"/>
  <c r="OCV58" i="3"/>
  <c r="ODL58" i="3"/>
  <c r="OEB58" i="3"/>
  <c r="OER58" i="3"/>
  <c r="OFH58" i="3"/>
  <c r="OFX58" i="3"/>
  <c r="OGN58" i="3"/>
  <c r="OHD58" i="3"/>
  <c r="OHT58" i="3"/>
  <c r="OIJ58" i="3"/>
  <c r="OIZ58" i="3"/>
  <c r="OJP58" i="3"/>
  <c r="OKF58" i="3"/>
  <c r="OKV58" i="3"/>
  <c r="OLL58" i="3"/>
  <c r="OMB58" i="3"/>
  <c r="OMR58" i="3"/>
  <c r="ONH58" i="3"/>
  <c r="ONX58" i="3"/>
  <c r="OON58" i="3"/>
  <c r="OPD58" i="3"/>
  <c r="OPT58" i="3"/>
  <c r="OQJ58" i="3"/>
  <c r="OQZ58" i="3"/>
  <c r="ORP58" i="3"/>
  <c r="OSF58" i="3"/>
  <c r="OSV58" i="3"/>
  <c r="OTL58" i="3"/>
  <c r="OUB58" i="3"/>
  <c r="OUR58" i="3"/>
  <c r="OVH58" i="3"/>
  <c r="OVX58" i="3"/>
  <c r="OWN58" i="3"/>
  <c r="OXD58" i="3"/>
  <c r="OXT58" i="3"/>
  <c r="OYJ58" i="3"/>
  <c r="OYZ58" i="3"/>
  <c r="OZP58" i="3"/>
  <c r="PAF58" i="3"/>
  <c r="PAV58" i="3"/>
  <c r="PBL58" i="3"/>
  <c r="PCB58" i="3"/>
  <c r="PCR58" i="3"/>
  <c r="PDH58" i="3"/>
  <c r="PDX58" i="3"/>
  <c r="PEN58" i="3"/>
  <c r="PFD58" i="3"/>
  <c r="PFT58" i="3"/>
  <c r="PGJ58" i="3"/>
  <c r="PGZ58" i="3"/>
  <c r="PHP58" i="3"/>
  <c r="PIF58" i="3"/>
  <c r="PIV58" i="3"/>
  <c r="PJL58" i="3"/>
  <c r="PKB58" i="3"/>
  <c r="PKR58" i="3"/>
  <c r="PLH58" i="3"/>
  <c r="PLX58" i="3"/>
  <c r="PMN58" i="3"/>
  <c r="PND58" i="3"/>
  <c r="PNT58" i="3"/>
  <c r="POJ58" i="3"/>
  <c r="POZ58" i="3"/>
  <c r="PPP58" i="3"/>
  <c r="PQF58" i="3"/>
  <c r="PQV58" i="3"/>
  <c r="PRL58" i="3"/>
  <c r="PSB58" i="3"/>
  <c r="PSR58" i="3"/>
  <c r="PTH58" i="3"/>
  <c r="PTX58" i="3"/>
  <c r="PUN58" i="3"/>
  <c r="PVD58" i="3"/>
  <c r="PVT58" i="3"/>
  <c r="PWJ58" i="3"/>
  <c r="PWZ58" i="3"/>
  <c r="PXP58" i="3"/>
  <c r="PYF58" i="3"/>
  <c r="PYV58" i="3"/>
  <c r="PZL58" i="3"/>
  <c r="QAB58" i="3"/>
  <c r="QAR58" i="3"/>
  <c r="QBH58" i="3"/>
  <c r="QBX58" i="3"/>
  <c r="QCN58" i="3"/>
  <c r="QDD58" i="3"/>
  <c r="QDT58" i="3"/>
  <c r="QEJ58" i="3"/>
  <c r="QEZ58" i="3"/>
  <c r="QFP58" i="3"/>
  <c r="QGF58" i="3"/>
  <c r="QGV58" i="3"/>
  <c r="QHL58" i="3"/>
  <c r="QIB58" i="3"/>
  <c r="QIR58" i="3"/>
  <c r="QJH58" i="3"/>
  <c r="QJX58" i="3"/>
  <c r="QKN58" i="3"/>
  <c r="QLD58" i="3"/>
  <c r="QLT58" i="3"/>
  <c r="QMJ58" i="3"/>
  <c r="QMZ58" i="3"/>
  <c r="QNP58" i="3"/>
  <c r="QOF58" i="3"/>
  <c r="QOV58" i="3"/>
  <c r="QPL58" i="3"/>
  <c r="QQB58" i="3"/>
  <c r="QQR58" i="3"/>
  <c r="QRH58" i="3"/>
  <c r="QRX58" i="3"/>
  <c r="QSN58" i="3"/>
  <c r="QTD58" i="3"/>
  <c r="QTT58" i="3"/>
  <c r="QUJ58" i="3"/>
  <c r="QUZ58" i="3"/>
  <c r="QVP58" i="3"/>
  <c r="QWF58" i="3"/>
  <c r="QWV58" i="3"/>
  <c r="QXL58" i="3"/>
  <c r="QYB58" i="3"/>
  <c r="QYR58" i="3"/>
  <c r="QZH58" i="3"/>
  <c r="QZX58" i="3"/>
  <c r="RAN58" i="3"/>
  <c r="RBD58" i="3"/>
  <c r="RBT58" i="3"/>
  <c r="RCJ58" i="3"/>
  <c r="RCZ58" i="3"/>
  <c r="RDP58" i="3"/>
  <c r="REF58" i="3"/>
  <c r="REV58" i="3"/>
  <c r="RFL58" i="3"/>
  <c r="RGB58" i="3"/>
  <c r="RGR58" i="3"/>
  <c r="RHH58" i="3"/>
  <c r="RHX58" i="3"/>
  <c r="RIN58" i="3"/>
  <c r="RJD58" i="3"/>
  <c r="RJT58" i="3"/>
  <c r="RKJ58" i="3"/>
  <c r="RKZ58" i="3"/>
  <c r="RLP58" i="3"/>
  <c r="RMF58" i="3"/>
  <c r="RMV58" i="3"/>
  <c r="RNL58" i="3"/>
  <c r="ROB58" i="3"/>
  <c r="ROR58" i="3"/>
  <c r="RPH58" i="3"/>
  <c r="RPX58" i="3"/>
  <c r="RQN58" i="3"/>
  <c r="RRD58" i="3"/>
  <c r="RRT58" i="3"/>
  <c r="RSJ58" i="3"/>
  <c r="RSZ58" i="3"/>
  <c r="RTP58" i="3"/>
  <c r="RUF58" i="3"/>
  <c r="RUV58" i="3"/>
  <c r="RVL58" i="3"/>
  <c r="RWB58" i="3"/>
  <c r="RWR58" i="3"/>
  <c r="RXH58" i="3"/>
  <c r="RXX58" i="3"/>
  <c r="RYN58" i="3"/>
  <c r="RZD58" i="3"/>
  <c r="RZT58" i="3"/>
  <c r="SAJ58" i="3"/>
  <c r="SAZ58" i="3"/>
  <c r="SBP58" i="3"/>
  <c r="SCF58" i="3"/>
  <c r="SCV58" i="3"/>
  <c r="SDL58" i="3"/>
  <c r="SEB58" i="3"/>
  <c r="SER58" i="3"/>
  <c r="SFH58" i="3"/>
  <c r="SFX58" i="3"/>
  <c r="SGN58" i="3"/>
  <c r="SHD58" i="3"/>
  <c r="SHT58" i="3"/>
  <c r="SIJ58" i="3"/>
  <c r="SIZ58" i="3"/>
  <c r="SJP58" i="3"/>
  <c r="SKF58" i="3"/>
  <c r="SKV58" i="3"/>
  <c r="SLL58" i="3"/>
  <c r="SMB58" i="3"/>
  <c r="SMR58" i="3"/>
  <c r="SNH58" i="3"/>
  <c r="SNX58" i="3"/>
  <c r="SON58" i="3"/>
  <c r="SPD58" i="3"/>
  <c r="SPT58" i="3"/>
  <c r="SQJ58" i="3"/>
  <c r="SQZ58" i="3"/>
  <c r="SRP58" i="3"/>
  <c r="SSF58" i="3"/>
  <c r="SSV58" i="3"/>
  <c r="STL58" i="3"/>
  <c r="SUB58" i="3"/>
  <c r="SUR58" i="3"/>
  <c r="SVH58" i="3"/>
  <c r="SVX58" i="3"/>
  <c r="SWN58" i="3"/>
  <c r="SXD58" i="3"/>
  <c r="SXT58" i="3"/>
  <c r="SYJ58" i="3"/>
  <c r="SYZ58" i="3"/>
  <c r="SZP58" i="3"/>
  <c r="TAF58" i="3"/>
  <c r="TAV58" i="3"/>
  <c r="TBL58" i="3"/>
  <c r="TCB58" i="3"/>
  <c r="TCR58" i="3"/>
  <c r="TDH58" i="3"/>
  <c r="TDX58" i="3"/>
  <c r="TEN58" i="3"/>
  <c r="TFD58" i="3"/>
  <c r="TFT58" i="3"/>
  <c r="TGJ58" i="3"/>
  <c r="TGZ58" i="3"/>
  <c r="THP58" i="3"/>
  <c r="TIF58" i="3"/>
  <c r="TIV58" i="3"/>
  <c r="TJL58" i="3"/>
  <c r="TKB58" i="3"/>
  <c r="TKR58" i="3"/>
  <c r="TLH58" i="3"/>
  <c r="TLX58" i="3"/>
  <c r="TMN58" i="3"/>
  <c r="TND58" i="3"/>
  <c r="TNT58" i="3"/>
  <c r="TOJ58" i="3"/>
  <c r="TOZ58" i="3"/>
  <c r="TPP58" i="3"/>
  <c r="TQF58" i="3"/>
  <c r="TQV58" i="3"/>
  <c r="TRL58" i="3"/>
  <c r="TSB58" i="3"/>
  <c r="TSR58" i="3"/>
  <c r="TTH58" i="3"/>
  <c r="TTX58" i="3"/>
  <c r="TUN58" i="3"/>
  <c r="TVD58" i="3"/>
  <c r="TVT58" i="3"/>
  <c r="TWJ58" i="3"/>
  <c r="TWZ58" i="3"/>
  <c r="TXP58" i="3"/>
  <c r="TYF58" i="3"/>
  <c r="TYV58" i="3"/>
  <c r="TZL58" i="3"/>
  <c r="UAB58" i="3"/>
  <c r="UAR58" i="3"/>
  <c r="UBH58" i="3"/>
  <c r="UBX58" i="3"/>
  <c r="UCN58" i="3"/>
  <c r="UDD58" i="3"/>
  <c r="UDT58" i="3"/>
  <c r="UEJ58" i="3"/>
  <c r="UEZ58" i="3"/>
  <c r="UFP58" i="3"/>
  <c r="UGF58" i="3"/>
  <c r="UGV58" i="3"/>
  <c r="UHL58" i="3"/>
  <c r="UIB58" i="3"/>
  <c r="UIR58" i="3"/>
  <c r="UJH58" i="3"/>
  <c r="UJX58" i="3"/>
  <c r="UKN58" i="3"/>
  <c r="ULD58" i="3"/>
  <c r="ULT58" i="3"/>
  <c r="UMJ58" i="3"/>
  <c r="UMZ58" i="3"/>
  <c r="UNP58" i="3"/>
  <c r="UOF58" i="3"/>
  <c r="UOV58" i="3"/>
  <c r="UPL58" i="3"/>
  <c r="UQB58" i="3"/>
  <c r="UQR58" i="3"/>
  <c r="URH58" i="3"/>
  <c r="URX58" i="3"/>
  <c r="USN58" i="3"/>
  <c r="UTD58" i="3"/>
  <c r="UTT58" i="3"/>
  <c r="UUJ58" i="3"/>
  <c r="UUZ58" i="3"/>
  <c r="UVP58" i="3"/>
  <c r="UWF58" i="3"/>
  <c r="UWV58" i="3"/>
  <c r="UXL58" i="3"/>
  <c r="UYB58" i="3"/>
  <c r="UYR58" i="3"/>
  <c r="UZH58" i="3"/>
  <c r="UZX58" i="3"/>
  <c r="VAN58" i="3"/>
  <c r="VBD58" i="3"/>
  <c r="VBT58" i="3"/>
  <c r="VCJ58" i="3"/>
  <c r="VCZ58" i="3"/>
  <c r="VDP58" i="3"/>
  <c r="VEF58" i="3"/>
  <c r="VEV58" i="3"/>
  <c r="VFL58" i="3"/>
  <c r="VGB58" i="3"/>
  <c r="VGR58" i="3"/>
  <c r="VHH58" i="3"/>
  <c r="VHX58" i="3"/>
  <c r="VIN58" i="3"/>
  <c r="VJD58" i="3"/>
  <c r="VJT58" i="3"/>
  <c r="VKJ58" i="3"/>
  <c r="VKZ58" i="3"/>
  <c r="VLP58" i="3"/>
  <c r="VMF58" i="3"/>
  <c r="VMV58" i="3"/>
  <c r="VNL58" i="3"/>
  <c r="VOB58" i="3"/>
  <c r="VOR58" i="3"/>
  <c r="VPH58" i="3"/>
  <c r="VPX58" i="3"/>
  <c r="VQN58" i="3"/>
  <c r="VRD58" i="3"/>
  <c r="VRT58" i="3"/>
  <c r="VSJ58" i="3"/>
  <c r="VSZ58" i="3"/>
  <c r="VTP58" i="3"/>
  <c r="VUF58" i="3"/>
  <c r="VUV58" i="3"/>
  <c r="VVL58" i="3"/>
  <c r="VWB58" i="3"/>
  <c r="VWR58" i="3"/>
  <c r="VXH58" i="3"/>
  <c r="VXX58" i="3"/>
  <c r="VYN58" i="3"/>
  <c r="VZD58" i="3"/>
  <c r="VZT58" i="3"/>
  <c r="WAJ58" i="3"/>
  <c r="WAZ58" i="3"/>
  <c r="WBP58" i="3"/>
  <c r="WCF58" i="3"/>
  <c r="WCV58" i="3"/>
  <c r="WDL58" i="3"/>
  <c r="WEB58" i="3"/>
  <c r="WER58" i="3"/>
  <c r="WFH58" i="3"/>
  <c r="WFX58" i="3"/>
  <c r="WGN58" i="3"/>
  <c r="WHD58" i="3"/>
  <c r="WHT58" i="3"/>
  <c r="WIJ58" i="3"/>
  <c r="WIZ58" i="3"/>
  <c r="WJP58" i="3"/>
  <c r="WKF58" i="3"/>
  <c r="WKV58" i="3"/>
  <c r="WLL58" i="3"/>
  <c r="WMB58" i="3"/>
  <c r="WMR58" i="3"/>
  <c r="WNH58" i="3"/>
  <c r="WNX58" i="3"/>
  <c r="WON58" i="3"/>
  <c r="WPD58" i="3"/>
  <c r="WPT58" i="3"/>
  <c r="WQJ58" i="3"/>
  <c r="WQZ58" i="3"/>
  <c r="WRP58" i="3"/>
  <c r="WSF58" i="3"/>
  <c r="WSV58" i="3"/>
  <c r="WTL58" i="3"/>
  <c r="WUB58" i="3"/>
  <c r="WUR58" i="3"/>
  <c r="WVH58" i="3"/>
  <c r="WVX58" i="3"/>
  <c r="WWN58" i="3"/>
  <c r="WXD58" i="3"/>
  <c r="WXT58" i="3"/>
  <c r="WYJ58" i="3"/>
  <c r="WYZ58" i="3"/>
  <c r="WZP58" i="3"/>
  <c r="XAF58" i="3"/>
  <c r="XAV58" i="3"/>
  <c r="XBL58" i="3"/>
  <c r="D61" i="3"/>
  <c r="E59" i="3"/>
  <c r="AGP59" i="3"/>
  <c r="AGE59" i="3"/>
  <c r="AGF59" i="3" s="1"/>
  <c r="AGG59" i="3" s="1"/>
  <c r="AGH59" i="3" s="1"/>
  <c r="AGI59" i="3" s="1"/>
  <c r="AGJ59" i="3" s="1"/>
  <c r="AGK59" i="3" s="1"/>
  <c r="AGL59" i="3" s="1"/>
  <c r="AGM59" i="3" s="1"/>
  <c r="AGN59" i="3" s="1"/>
  <c r="AGO59" i="3" s="1"/>
  <c r="AGU59" i="3"/>
  <c r="AHK59" i="3"/>
  <c r="AIA59" i="3"/>
  <c r="AIQ59" i="3"/>
  <c r="AJG59" i="3"/>
  <c r="AJW59" i="3"/>
  <c r="AKM59" i="3"/>
  <c r="ALC59" i="3"/>
  <c r="ALS59" i="3"/>
  <c r="AMI59" i="3"/>
  <c r="AMY59" i="3"/>
  <c r="ANO59" i="3"/>
  <c r="AOE59" i="3"/>
  <c r="AOU59" i="3"/>
  <c r="APK59" i="3"/>
  <c r="AQA59" i="3"/>
  <c r="AQQ59" i="3"/>
  <c r="ARG59" i="3"/>
  <c r="ARW59" i="3"/>
  <c r="ASM59" i="3"/>
  <c r="ATC59" i="3"/>
  <c r="ATS59" i="3"/>
  <c r="AUI59" i="3"/>
  <c r="AUY59" i="3"/>
  <c r="AVO59" i="3"/>
  <c r="AWE59" i="3"/>
  <c r="AWU59" i="3"/>
  <c r="AXK59" i="3"/>
  <c r="AYA59" i="3"/>
  <c r="AYQ59" i="3"/>
  <c r="AZG59" i="3"/>
  <c r="AZW59" i="3"/>
  <c r="BAM59" i="3"/>
  <c r="BBC59" i="3"/>
  <c r="BBS59" i="3"/>
  <c r="BCI59" i="3"/>
  <c r="BCY59" i="3"/>
  <c r="BDO59" i="3"/>
  <c r="BEE59" i="3"/>
  <c r="BEU59" i="3"/>
  <c r="BFK59" i="3"/>
  <c r="BGA59" i="3"/>
  <c r="BGQ59" i="3"/>
  <c r="BHG59" i="3"/>
  <c r="BHW59" i="3"/>
  <c r="BIM59" i="3"/>
  <c r="BJC59" i="3"/>
  <c r="BJS59" i="3"/>
  <c r="BKI59" i="3"/>
  <c r="BKY59" i="3"/>
  <c r="BLO59" i="3"/>
  <c r="BME59" i="3"/>
  <c r="BMU59" i="3"/>
  <c r="BNK59" i="3"/>
  <c r="BOA59" i="3"/>
  <c r="BOQ59" i="3"/>
  <c r="BPG59" i="3"/>
  <c r="BPW59" i="3"/>
  <c r="BQM59" i="3"/>
  <c r="BRC59" i="3"/>
  <c r="BRS59" i="3"/>
  <c r="BSI59" i="3"/>
  <c r="BSY59" i="3"/>
  <c r="BTO59" i="3"/>
  <c r="BUE59" i="3"/>
  <c r="BUU59" i="3"/>
  <c r="BVK59" i="3"/>
  <c r="BWA59" i="3"/>
  <c r="BWQ59" i="3"/>
  <c r="BXG59" i="3"/>
  <c r="BXW59" i="3"/>
  <c r="BYM59" i="3"/>
  <c r="BZC59" i="3"/>
  <c r="BZS59" i="3"/>
  <c r="CAI59" i="3"/>
  <c r="CAY59" i="3"/>
  <c r="CBO59" i="3"/>
  <c r="CCE59" i="3"/>
  <c r="CCU59" i="3"/>
  <c r="CDK59" i="3"/>
  <c r="CEA59" i="3"/>
  <c r="CEQ59" i="3"/>
  <c r="CFG59" i="3"/>
  <c r="CFW59" i="3"/>
  <c r="CGM59" i="3"/>
  <c r="CHC59" i="3"/>
  <c r="CHS59" i="3"/>
  <c r="CII59" i="3"/>
  <c r="CIY59" i="3"/>
  <c r="CJO59" i="3"/>
  <c r="CKE59" i="3"/>
  <c r="CKU59" i="3"/>
  <c r="CLK59" i="3"/>
  <c r="CMA59" i="3"/>
  <c r="CMQ59" i="3"/>
  <c r="CNG59" i="3"/>
  <c r="CNW59" i="3"/>
  <c r="COM59" i="3"/>
  <c r="CPC59" i="3"/>
  <c r="CPS59" i="3"/>
  <c r="CQI59" i="3"/>
  <c r="CQY59" i="3"/>
  <c r="CRO59" i="3"/>
  <c r="CSE59" i="3"/>
  <c r="CSU59" i="3"/>
  <c r="CTK59" i="3"/>
  <c r="CUA59" i="3"/>
  <c r="CUQ59" i="3"/>
  <c r="CVG59" i="3"/>
  <c r="CVW59" i="3"/>
  <c r="CWM59" i="3"/>
  <c r="CXC59" i="3"/>
  <c r="CXS59" i="3"/>
  <c r="CYI59" i="3"/>
  <c r="CYY59" i="3"/>
  <c r="CZO59" i="3"/>
  <c r="DAE59" i="3"/>
  <c r="DAU59" i="3"/>
  <c r="DBK59" i="3"/>
  <c r="DCA59" i="3"/>
  <c r="DCQ59" i="3"/>
  <c r="DDG59" i="3"/>
  <c r="DDW59" i="3"/>
  <c r="DEM59" i="3"/>
  <c r="DFC59" i="3"/>
  <c r="DFS59" i="3"/>
  <c r="DGI59" i="3"/>
  <c r="DGY59" i="3"/>
  <c r="DHO59" i="3"/>
  <c r="DIE59" i="3"/>
  <c r="DIU59" i="3"/>
  <c r="DJK59" i="3"/>
  <c r="DKA59" i="3"/>
  <c r="DKQ59" i="3"/>
  <c r="DLG59" i="3"/>
  <c r="DLW59" i="3"/>
  <c r="DMM59" i="3"/>
  <c r="DNC59" i="3"/>
  <c r="DNS59" i="3"/>
  <c r="DOI59" i="3"/>
  <c r="DOY59" i="3"/>
  <c r="DPO59" i="3"/>
  <c r="DQE59" i="3"/>
  <c r="DQU59" i="3"/>
  <c r="DRK59" i="3"/>
  <c r="DSA59" i="3"/>
  <c r="DSQ59" i="3"/>
  <c r="DTG59" i="3"/>
  <c r="DTW59" i="3"/>
  <c r="DUM59" i="3"/>
  <c r="DVC59" i="3"/>
  <c r="DVS59" i="3"/>
  <c r="DWI59" i="3"/>
  <c r="DWY59" i="3"/>
  <c r="DXO59" i="3"/>
  <c r="DYE59" i="3"/>
  <c r="DYU59" i="3"/>
  <c r="DZK59" i="3"/>
  <c r="EAA59" i="3"/>
  <c r="EAQ59" i="3"/>
  <c r="EBG59" i="3"/>
  <c r="EBW59" i="3"/>
  <c r="ECM59" i="3"/>
  <c r="EDC59" i="3"/>
  <c r="EDS59" i="3"/>
  <c r="EEI59" i="3"/>
  <c r="EEY59" i="3"/>
  <c r="EFO59" i="3"/>
  <c r="EGE59" i="3"/>
  <c r="EGU59" i="3"/>
  <c r="EHK59" i="3"/>
  <c r="EIA59" i="3"/>
  <c r="EIQ59" i="3"/>
  <c r="EJG59" i="3"/>
  <c r="EJW59" i="3"/>
  <c r="EKM59" i="3"/>
  <c r="ELC59" i="3"/>
  <c r="ELS59" i="3"/>
  <c r="EMI59" i="3"/>
  <c r="EMY59" i="3"/>
  <c r="ENO59" i="3"/>
  <c r="EOE59" i="3"/>
  <c r="EOU59" i="3"/>
  <c r="EPK59" i="3"/>
  <c r="EQA59" i="3"/>
  <c r="EQQ59" i="3"/>
  <c r="ERG59" i="3"/>
  <c r="ERW59" i="3"/>
  <c r="ESM59" i="3"/>
  <c r="ETC59" i="3"/>
  <c r="ETS59" i="3"/>
  <c r="EUI59" i="3"/>
  <c r="EUY59" i="3"/>
  <c r="EVO59" i="3"/>
  <c r="EWE59" i="3"/>
  <c r="EWU59" i="3"/>
  <c r="EXK59" i="3"/>
  <c r="EYA59" i="3"/>
  <c r="EYQ59" i="3"/>
  <c r="EZG59" i="3"/>
  <c r="EZW59" i="3"/>
  <c r="FAM59" i="3"/>
  <c r="FBC59" i="3"/>
  <c r="FBS59" i="3"/>
  <c r="FCI59" i="3"/>
  <c r="FCY59" i="3"/>
  <c r="FDO59" i="3"/>
  <c r="FEE59" i="3"/>
  <c r="FEU59" i="3"/>
  <c r="FFK59" i="3"/>
  <c r="FGA59" i="3"/>
  <c r="FGQ59" i="3"/>
  <c r="FHG59" i="3"/>
  <c r="FHW59" i="3"/>
  <c r="FIM59" i="3"/>
  <c r="FJC59" i="3"/>
  <c r="FJS59" i="3"/>
  <c r="FKI59" i="3"/>
  <c r="FKY59" i="3"/>
  <c r="FLO59" i="3"/>
  <c r="FME59" i="3"/>
  <c r="FMU59" i="3"/>
  <c r="FNK59" i="3"/>
  <c r="FOA59" i="3"/>
  <c r="FOQ59" i="3"/>
  <c r="FPG59" i="3"/>
  <c r="FPW59" i="3"/>
  <c r="FQM59" i="3"/>
  <c r="FRC59" i="3"/>
  <c r="FRS59" i="3"/>
  <c r="FSI59" i="3"/>
  <c r="FSY59" i="3"/>
  <c r="FTO59" i="3"/>
  <c r="FUE59" i="3"/>
  <c r="FUU59" i="3"/>
  <c r="FVK59" i="3"/>
  <c r="FWA59" i="3"/>
  <c r="FWQ59" i="3"/>
  <c r="FXG59" i="3"/>
  <c r="FXW59" i="3"/>
  <c r="FYM59" i="3"/>
  <c r="FZC59" i="3"/>
  <c r="FZS59" i="3"/>
  <c r="GAI59" i="3"/>
  <c r="GAY59" i="3"/>
  <c r="GBO59" i="3"/>
  <c r="GCE59" i="3"/>
  <c r="GCU59" i="3"/>
  <c r="GDK59" i="3"/>
  <c r="GEA59" i="3"/>
  <c r="GEQ59" i="3"/>
  <c r="GFG59" i="3"/>
  <c r="GFW59" i="3"/>
  <c r="GGM59" i="3"/>
  <c r="GHC59" i="3"/>
  <c r="GHS59" i="3"/>
  <c r="GII59" i="3"/>
  <c r="GIY59" i="3"/>
  <c r="GJO59" i="3"/>
  <c r="GKE59" i="3"/>
  <c r="GKU59" i="3"/>
  <c r="GLK59" i="3"/>
  <c r="GMA59" i="3"/>
  <c r="GMQ59" i="3"/>
  <c r="GNG59" i="3"/>
  <c r="GNW59" i="3"/>
  <c r="GOM59" i="3"/>
  <c r="GPC59" i="3"/>
  <c r="GPS59" i="3"/>
  <c r="GQI59" i="3"/>
  <c r="GQY59" i="3"/>
  <c r="GRO59" i="3"/>
  <c r="GSE59" i="3"/>
  <c r="GSU59" i="3"/>
  <c r="GTK59" i="3"/>
  <c r="GUA59" i="3"/>
  <c r="GUQ59" i="3"/>
  <c r="GVG59" i="3"/>
  <c r="GVW59" i="3"/>
  <c r="GWM59" i="3"/>
  <c r="GXC59" i="3"/>
  <c r="GXS59" i="3"/>
  <c r="GYI59" i="3"/>
  <c r="GYY59" i="3"/>
  <c r="GZO59" i="3"/>
  <c r="HAE59" i="3"/>
  <c r="HAU59" i="3"/>
  <c r="HBK59" i="3"/>
  <c r="HCA59" i="3"/>
  <c r="HCQ59" i="3"/>
  <c r="HDG59" i="3"/>
  <c r="HDW59" i="3"/>
  <c r="HEM59" i="3"/>
  <c r="HFC59" i="3"/>
  <c r="HFS59" i="3"/>
  <c r="HGI59" i="3"/>
  <c r="HGY59" i="3"/>
  <c r="HHO59" i="3"/>
  <c r="HIE59" i="3"/>
  <c r="HIU59" i="3"/>
  <c r="HJK59" i="3"/>
  <c r="HKA59" i="3"/>
  <c r="HKQ59" i="3"/>
  <c r="HLG59" i="3"/>
  <c r="HLW59" i="3"/>
  <c r="HMM59" i="3"/>
  <c r="HNC59" i="3"/>
  <c r="HNS59" i="3"/>
  <c r="HOI59" i="3"/>
  <c r="HOY59" i="3"/>
  <c r="HPO59" i="3"/>
  <c r="HQE59" i="3"/>
  <c r="HQU59" i="3"/>
  <c r="HRK59" i="3"/>
  <c r="HSA59" i="3"/>
  <c r="HSQ59" i="3"/>
  <c r="HTG59" i="3"/>
  <c r="HTW59" i="3"/>
  <c r="HUM59" i="3"/>
  <c r="HVC59" i="3"/>
  <c r="HVS59" i="3"/>
  <c r="HWI59" i="3"/>
  <c r="HWY59" i="3"/>
  <c r="HXO59" i="3"/>
  <c r="HYE59" i="3"/>
  <c r="HYU59" i="3"/>
  <c r="HZK59" i="3"/>
  <c r="IAA59" i="3"/>
  <c r="IAQ59" i="3"/>
  <c r="IBG59" i="3"/>
  <c r="IBW59" i="3"/>
  <c r="ICM59" i="3"/>
  <c r="IDC59" i="3"/>
  <c r="IDS59" i="3"/>
  <c r="IEI59" i="3"/>
  <c r="IEY59" i="3"/>
  <c r="IFO59" i="3"/>
  <c r="IGE59" i="3"/>
  <c r="IGU59" i="3"/>
  <c r="IHK59" i="3"/>
  <c r="IIA59" i="3"/>
  <c r="IIQ59" i="3"/>
  <c r="IJG59" i="3"/>
  <c r="IJW59" i="3"/>
  <c r="IKM59" i="3"/>
  <c r="ILC59" i="3"/>
  <c r="ILS59" i="3"/>
  <c r="IMI59" i="3"/>
  <c r="IMY59" i="3"/>
  <c r="INO59" i="3"/>
  <c r="IOE59" i="3"/>
  <c r="IOU59" i="3"/>
  <c r="IPK59" i="3"/>
  <c r="IQA59" i="3"/>
  <c r="IQQ59" i="3"/>
  <c r="IRG59" i="3"/>
  <c r="IRW59" i="3"/>
  <c r="ISM59" i="3"/>
  <c r="ITC59" i="3"/>
  <c r="ITS59" i="3"/>
  <c r="IUI59" i="3"/>
  <c r="IUY59" i="3"/>
  <c r="IVO59" i="3"/>
  <c r="IWE59" i="3"/>
  <c r="IWU59" i="3"/>
  <c r="IXK59" i="3"/>
  <c r="IYA59" i="3"/>
  <c r="IYQ59" i="3"/>
  <c r="IZG59" i="3"/>
  <c r="IZW59" i="3"/>
  <c r="JAM59" i="3"/>
  <c r="JBC59" i="3"/>
  <c r="JBS59" i="3"/>
  <c r="JCI59" i="3"/>
  <c r="JCY59" i="3"/>
  <c r="JDO59" i="3"/>
  <c r="JEE59" i="3"/>
  <c r="JEU59" i="3"/>
  <c r="JFK59" i="3"/>
  <c r="JGA59" i="3"/>
  <c r="JGQ59" i="3"/>
  <c r="JHG59" i="3"/>
  <c r="JHW59" i="3"/>
  <c r="JIM59" i="3"/>
  <c r="JJC59" i="3"/>
  <c r="JJS59" i="3"/>
  <c r="JKI59" i="3"/>
  <c r="JKY59" i="3"/>
  <c r="JLO59" i="3"/>
  <c r="JME59" i="3"/>
  <c r="JMU59" i="3"/>
  <c r="JNK59" i="3"/>
  <c r="JOA59" i="3"/>
  <c r="JOQ59" i="3"/>
  <c r="JPG59" i="3"/>
  <c r="JPW59" i="3"/>
  <c r="JQM59" i="3"/>
  <c r="JRC59" i="3"/>
  <c r="JRS59" i="3"/>
  <c r="JSI59" i="3"/>
  <c r="JSY59" i="3"/>
  <c r="JTO59" i="3"/>
  <c r="JUE59" i="3"/>
  <c r="JUU59" i="3"/>
  <c r="JVK59" i="3"/>
  <c r="JWA59" i="3"/>
  <c r="JWQ59" i="3"/>
  <c r="JXG59" i="3"/>
  <c r="JXW59" i="3"/>
  <c r="JYM59" i="3"/>
  <c r="JZC59" i="3"/>
  <c r="JZS59" i="3"/>
  <c r="KAI59" i="3"/>
  <c r="KAY59" i="3"/>
  <c r="KBO59" i="3"/>
  <c r="KCE59" i="3"/>
  <c r="KCU59" i="3"/>
  <c r="KDK59" i="3"/>
  <c r="KEA59" i="3"/>
  <c r="KEQ59" i="3"/>
  <c r="KFG59" i="3"/>
  <c r="KFW59" i="3"/>
  <c r="KGM59" i="3"/>
  <c r="KHC59" i="3"/>
  <c r="KHS59" i="3"/>
  <c r="KII59" i="3"/>
  <c r="KIY59" i="3"/>
  <c r="KJO59" i="3"/>
  <c r="KKE59" i="3"/>
  <c r="KKU59" i="3"/>
  <c r="KLK59" i="3"/>
  <c r="KMA59" i="3"/>
  <c r="KMQ59" i="3"/>
  <c r="KNG59" i="3"/>
  <c r="KNW59" i="3"/>
  <c r="KOM59" i="3"/>
  <c r="KPC59" i="3"/>
  <c r="KPS59" i="3"/>
  <c r="KQI59" i="3"/>
  <c r="KQY59" i="3"/>
  <c r="KRO59" i="3"/>
  <c r="KSE59" i="3"/>
  <c r="KSU59" i="3"/>
  <c r="KTK59" i="3"/>
  <c r="KUA59" i="3"/>
  <c r="KUQ59" i="3"/>
  <c r="KVG59" i="3"/>
  <c r="KVW59" i="3"/>
  <c r="KWM59" i="3"/>
  <c r="KXC59" i="3"/>
  <c r="KXS59" i="3"/>
  <c r="KYI59" i="3"/>
  <c r="KYY59" i="3"/>
  <c r="KZO59" i="3"/>
  <c r="LAE59" i="3"/>
  <c r="LAU59" i="3"/>
  <c r="LBK59" i="3"/>
  <c r="LCA59" i="3"/>
  <c r="LCQ59" i="3"/>
  <c r="LDG59" i="3"/>
  <c r="LDW59" i="3"/>
  <c r="LEM59" i="3"/>
  <c r="LFC59" i="3"/>
  <c r="LFS59" i="3"/>
  <c r="LGI59" i="3"/>
  <c r="LGY59" i="3"/>
  <c r="LHO59" i="3"/>
  <c r="LIE59" i="3"/>
  <c r="LIU59" i="3"/>
  <c r="LJK59" i="3"/>
  <c r="LKA59" i="3"/>
  <c r="LKQ59" i="3"/>
  <c r="LLG59" i="3"/>
  <c r="LLW59" i="3"/>
  <c r="LMM59" i="3"/>
  <c r="LNC59" i="3"/>
  <c r="LNS59" i="3"/>
  <c r="LOI59" i="3"/>
  <c r="LOY59" i="3"/>
  <c r="LPO59" i="3"/>
  <c r="LQE59" i="3"/>
  <c r="LQU59" i="3"/>
  <c r="LRK59" i="3"/>
  <c r="LSA59" i="3"/>
  <c r="LSQ59" i="3"/>
  <c r="LTG59" i="3"/>
  <c r="LTW59" i="3"/>
  <c r="LUM59" i="3"/>
  <c r="LVC59" i="3"/>
  <c r="LVS59" i="3"/>
  <c r="LWI59" i="3"/>
  <c r="LWY59" i="3"/>
  <c r="LXO59" i="3"/>
  <c r="LYE59" i="3"/>
  <c r="LYU59" i="3"/>
  <c r="LZK59" i="3"/>
  <c r="MAA59" i="3"/>
  <c r="MAQ59" i="3"/>
  <c r="MBG59" i="3"/>
  <c r="MBW59" i="3"/>
  <c r="MCM59" i="3"/>
  <c r="MDC59" i="3"/>
  <c r="MDS59" i="3"/>
  <c r="MEI59" i="3"/>
  <c r="MEY59" i="3"/>
  <c r="MFO59" i="3"/>
  <c r="MGE59" i="3"/>
  <c r="MGU59" i="3"/>
  <c r="MHK59" i="3"/>
  <c r="MIA59" i="3"/>
  <c r="MIQ59" i="3"/>
  <c r="MJG59" i="3"/>
  <c r="MJW59" i="3"/>
  <c r="MKM59" i="3"/>
  <c r="MLC59" i="3"/>
  <c r="MLS59" i="3"/>
  <c r="MMI59" i="3"/>
  <c r="MMY59" i="3"/>
  <c r="MNO59" i="3"/>
  <c r="MOE59" i="3"/>
  <c r="MOU59" i="3"/>
  <c r="MPK59" i="3"/>
  <c r="MQA59" i="3"/>
  <c r="MQQ59" i="3"/>
  <c r="MRG59" i="3"/>
  <c r="MRW59" i="3"/>
  <c r="MSM59" i="3"/>
  <c r="MTC59" i="3"/>
  <c r="MTS59" i="3"/>
  <c r="MUI59" i="3"/>
  <c r="MUY59" i="3"/>
  <c r="MVO59" i="3"/>
  <c r="MWE59" i="3"/>
  <c r="MWU59" i="3"/>
  <c r="MXK59" i="3"/>
  <c r="MYA59" i="3"/>
  <c r="MYQ59" i="3"/>
  <c r="MZG59" i="3"/>
  <c r="MZW59" i="3"/>
  <c r="NAM59" i="3"/>
  <c r="NBC59" i="3"/>
  <c r="NBS59" i="3"/>
  <c r="NCI59" i="3"/>
  <c r="NCY59" i="3"/>
  <c r="NDO59" i="3"/>
  <c r="NEE59" i="3"/>
  <c r="NEU59" i="3"/>
  <c r="NFK59" i="3"/>
  <c r="NGA59" i="3"/>
  <c r="NGQ59" i="3"/>
  <c r="NHG59" i="3"/>
  <c r="NHW59" i="3"/>
  <c r="NIM59" i="3"/>
  <c r="NJC59" i="3"/>
  <c r="NJS59" i="3"/>
  <c r="NKI59" i="3"/>
  <c r="NKY59" i="3"/>
  <c r="NLO59" i="3"/>
  <c r="NME59" i="3"/>
  <c r="NMU59" i="3"/>
  <c r="NNK59" i="3"/>
  <c r="NOA59" i="3"/>
  <c r="NOQ59" i="3"/>
  <c r="NPG59" i="3"/>
  <c r="NPW59" i="3"/>
  <c r="NQM59" i="3"/>
  <c r="NRC59" i="3"/>
  <c r="NRS59" i="3"/>
  <c r="NSI59" i="3"/>
  <c r="NSY59" i="3"/>
  <c r="NTO59" i="3"/>
  <c r="NUE59" i="3"/>
  <c r="NUU59" i="3"/>
  <c r="NVK59" i="3"/>
  <c r="NWA59" i="3"/>
  <c r="NWQ59" i="3"/>
  <c r="NXG59" i="3"/>
  <c r="NXW59" i="3"/>
  <c r="NYM59" i="3"/>
  <c r="NZC59" i="3"/>
  <c r="NZS59" i="3"/>
  <c r="OAI59" i="3"/>
  <c r="OAY59" i="3"/>
  <c r="OBO59" i="3"/>
  <c r="OCE59" i="3"/>
  <c r="OCU59" i="3"/>
  <c r="ODK59" i="3"/>
  <c r="OEA59" i="3"/>
  <c r="OEQ59" i="3"/>
  <c r="OFG59" i="3"/>
  <c r="OFW59" i="3"/>
  <c r="OGM59" i="3"/>
  <c r="OHC59" i="3"/>
  <c r="OHS59" i="3"/>
  <c r="OII59" i="3"/>
  <c r="OIY59" i="3"/>
  <c r="OJO59" i="3"/>
  <c r="OKE59" i="3"/>
  <c r="OKU59" i="3"/>
  <c r="OLK59" i="3"/>
  <c r="OMA59" i="3"/>
  <c r="OMQ59" i="3"/>
  <c r="ONG59" i="3"/>
  <c r="ONW59" i="3"/>
  <c r="OOM59" i="3"/>
  <c r="OPC59" i="3"/>
  <c r="OPS59" i="3"/>
  <c r="OQI59" i="3"/>
  <c r="OQY59" i="3"/>
  <c r="ORO59" i="3"/>
  <c r="OSE59" i="3"/>
  <c r="OSU59" i="3"/>
  <c r="OTK59" i="3"/>
  <c r="OUA59" i="3"/>
  <c r="OUQ59" i="3"/>
  <c r="OVG59" i="3"/>
  <c r="OVW59" i="3"/>
  <c r="OWM59" i="3"/>
  <c r="OXC59" i="3"/>
  <c r="OXS59" i="3"/>
  <c r="OYI59" i="3"/>
  <c r="OYY59" i="3"/>
  <c r="OZO59" i="3"/>
  <c r="PAE59" i="3"/>
  <c r="PAU59" i="3"/>
  <c r="PBK59" i="3"/>
  <c r="PCA59" i="3"/>
  <c r="PCQ59" i="3"/>
  <c r="PDG59" i="3"/>
  <c r="PDW59" i="3"/>
  <c r="PEM59" i="3"/>
  <c r="PFC59" i="3"/>
  <c r="PFS59" i="3"/>
  <c r="PGI59" i="3"/>
  <c r="PGY59" i="3"/>
  <c r="PHO59" i="3"/>
  <c r="PIE59" i="3"/>
  <c r="PIU59" i="3"/>
  <c r="PJK59" i="3"/>
  <c r="PKA59" i="3"/>
  <c r="PKQ59" i="3"/>
  <c r="PLG59" i="3"/>
  <c r="PLW59" i="3"/>
  <c r="PMM59" i="3"/>
  <c r="PNC59" i="3"/>
  <c r="PNS59" i="3"/>
  <c r="POI59" i="3"/>
  <c r="POY59" i="3"/>
  <c r="PPO59" i="3"/>
  <c r="PQE59" i="3"/>
  <c r="PQU59" i="3"/>
  <c r="PRK59" i="3"/>
  <c r="PSA59" i="3"/>
  <c r="PSQ59" i="3"/>
  <c r="PTG59" i="3"/>
  <c r="PTW59" i="3"/>
  <c r="PUM59" i="3"/>
  <c r="PVC59" i="3"/>
  <c r="PVS59" i="3"/>
  <c r="PWI59" i="3"/>
  <c r="PWY59" i="3"/>
  <c r="PXO59" i="3"/>
  <c r="PYE59" i="3"/>
  <c r="PYU59" i="3"/>
  <c r="PZK59" i="3"/>
  <c r="QAA59" i="3"/>
  <c r="QAQ59" i="3"/>
  <c r="QBG59" i="3"/>
  <c r="QBW59" i="3"/>
  <c r="QCM59" i="3"/>
  <c r="QDC59" i="3"/>
  <c r="QDS59" i="3"/>
  <c r="QEI59" i="3"/>
  <c r="QEY59" i="3"/>
  <c r="QFO59" i="3"/>
  <c r="QGE59" i="3"/>
  <c r="QGU59" i="3"/>
  <c r="QHK59" i="3"/>
  <c r="QIA59" i="3"/>
  <c r="QIQ59" i="3"/>
  <c r="QJG59" i="3"/>
  <c r="QJW59" i="3"/>
  <c r="QKM59" i="3"/>
  <c r="QLC59" i="3"/>
  <c r="QLS59" i="3"/>
  <c r="QMI59" i="3"/>
  <c r="QMY59" i="3"/>
  <c r="QNO59" i="3"/>
  <c r="QOE59" i="3"/>
  <c r="QOU59" i="3"/>
  <c r="QPK59" i="3"/>
  <c r="QQA59" i="3"/>
  <c r="QQQ59" i="3"/>
  <c r="QRG59" i="3"/>
  <c r="QRW59" i="3"/>
  <c r="QSM59" i="3"/>
  <c r="QTC59" i="3"/>
  <c r="QTS59" i="3"/>
  <c r="QUI59" i="3"/>
  <c r="QUY59" i="3"/>
  <c r="QVO59" i="3"/>
  <c r="QWE59" i="3"/>
  <c r="QWU59" i="3"/>
  <c r="QXK59" i="3"/>
  <c r="QYA59" i="3"/>
  <c r="QYQ59" i="3"/>
  <c r="QZG59" i="3"/>
  <c r="QZW59" i="3"/>
  <c r="RAM59" i="3"/>
  <c r="RBC59" i="3"/>
  <c r="RBS59" i="3"/>
  <c r="RCI59" i="3"/>
  <c r="RCY59" i="3"/>
  <c r="RDO59" i="3"/>
  <c r="REE59" i="3"/>
  <c r="REU59" i="3"/>
  <c r="RFK59" i="3"/>
  <c r="RGA59" i="3"/>
  <c r="RGQ59" i="3"/>
  <c r="RHG59" i="3"/>
  <c r="RHW59" i="3"/>
  <c r="RIM59" i="3"/>
  <c r="RJC59" i="3"/>
  <c r="RJS59" i="3"/>
  <c r="RKI59" i="3"/>
  <c r="RKY59" i="3"/>
  <c r="RLO59" i="3"/>
  <c r="RME59" i="3"/>
  <c r="RMU59" i="3"/>
  <c r="RNK59" i="3"/>
  <c r="ROA59" i="3"/>
  <c r="ROQ59" i="3"/>
  <c r="RPG59" i="3"/>
  <c r="RPW59" i="3"/>
  <c r="RQM59" i="3"/>
  <c r="RRC59" i="3"/>
  <c r="RRS59" i="3"/>
  <c r="RSI59" i="3"/>
  <c r="RSY59" i="3"/>
  <c r="RTO59" i="3"/>
  <c r="RUE59" i="3"/>
  <c r="RUU59" i="3"/>
  <c r="RVK59" i="3"/>
  <c r="RWA59" i="3"/>
  <c r="RWQ59" i="3"/>
  <c r="RXG59" i="3"/>
  <c r="RXW59" i="3"/>
  <c r="RYM59" i="3"/>
  <c r="RZC59" i="3"/>
  <c r="RZS59" i="3"/>
  <c r="SAI59" i="3"/>
  <c r="SAY59" i="3"/>
  <c r="SBO59" i="3"/>
  <c r="SCE59" i="3"/>
  <c r="SCU59" i="3"/>
  <c r="SDK59" i="3"/>
  <c r="SEA59" i="3"/>
  <c r="SEQ59" i="3"/>
  <c r="SFG59" i="3"/>
  <c r="SFW59" i="3"/>
  <c r="SGM59" i="3"/>
  <c r="SHC59" i="3"/>
  <c r="SHS59" i="3"/>
  <c r="SII59" i="3"/>
  <c r="SIY59" i="3"/>
  <c r="SJO59" i="3"/>
  <c r="SKE59" i="3"/>
  <c r="SKU59" i="3"/>
  <c r="SLK59" i="3"/>
  <c r="SMA59" i="3"/>
  <c r="SMQ59" i="3"/>
  <c r="SNG59" i="3"/>
  <c r="SNW59" i="3"/>
  <c r="SOM59" i="3"/>
  <c r="SPC59" i="3"/>
  <c r="SPS59" i="3"/>
  <c r="SQI59" i="3"/>
  <c r="SQY59" i="3"/>
  <c r="SRO59" i="3"/>
  <c r="SSE59" i="3"/>
  <c r="SSU59" i="3"/>
  <c r="STK59" i="3"/>
  <c r="SUA59" i="3"/>
  <c r="SUQ59" i="3"/>
  <c r="SVG59" i="3"/>
  <c r="SVW59" i="3"/>
  <c r="SWM59" i="3"/>
  <c r="SXC59" i="3"/>
  <c r="SXS59" i="3"/>
  <c r="SYI59" i="3"/>
  <c r="SYY59" i="3"/>
  <c r="SZO59" i="3"/>
  <c r="TAE59" i="3"/>
  <c r="TAU59" i="3"/>
  <c r="TBK59" i="3"/>
  <c r="TCA59" i="3"/>
  <c r="TCQ59" i="3"/>
  <c r="TDG59" i="3"/>
  <c r="TDW59" i="3"/>
  <c r="TEM59" i="3"/>
  <c r="TFC59" i="3"/>
  <c r="TFS59" i="3"/>
  <c r="TGI59" i="3"/>
  <c r="TGY59" i="3"/>
  <c r="THO59" i="3"/>
  <c r="TIE59" i="3"/>
  <c r="TIU59" i="3"/>
  <c r="TJK59" i="3"/>
  <c r="TKA59" i="3"/>
  <c r="TKQ59" i="3"/>
  <c r="TLG59" i="3"/>
  <c r="TLW59" i="3"/>
  <c r="TMM59" i="3"/>
  <c r="TNC59" i="3"/>
  <c r="TNS59" i="3"/>
  <c r="TOI59" i="3"/>
  <c r="TOY59" i="3"/>
  <c r="TPO59" i="3"/>
  <c r="TQE59" i="3"/>
  <c r="TQU59" i="3"/>
  <c r="TRK59" i="3"/>
  <c r="TSA59" i="3"/>
  <c r="TSQ59" i="3"/>
  <c r="TTG59" i="3"/>
  <c r="TTW59" i="3"/>
  <c r="TUM59" i="3"/>
  <c r="TVC59" i="3"/>
  <c r="TVS59" i="3"/>
  <c r="TWI59" i="3"/>
  <c r="TWY59" i="3"/>
  <c r="TXO59" i="3"/>
  <c r="TYE59" i="3"/>
  <c r="TYU59" i="3"/>
  <c r="TZK59" i="3"/>
  <c r="UAA59" i="3"/>
  <c r="UAQ59" i="3"/>
  <c r="UBG59" i="3"/>
  <c r="UBW59" i="3"/>
  <c r="UCM59" i="3"/>
  <c r="UDC59" i="3"/>
  <c r="UDS59" i="3"/>
  <c r="UEI59" i="3"/>
  <c r="UEY59" i="3"/>
  <c r="UFO59" i="3"/>
  <c r="UGE59" i="3"/>
  <c r="UGU59" i="3"/>
  <c r="UHK59" i="3"/>
  <c r="UIA59" i="3"/>
  <c r="UIQ59" i="3"/>
  <c r="UJG59" i="3"/>
  <c r="UJW59" i="3"/>
  <c r="UKM59" i="3"/>
  <c r="ULC59" i="3"/>
  <c r="ULS59" i="3"/>
  <c r="UMI59" i="3"/>
  <c r="UMY59" i="3"/>
  <c r="UNO59" i="3"/>
  <c r="UOE59" i="3"/>
  <c r="UOU59" i="3"/>
  <c r="UPK59" i="3"/>
  <c r="UQA59" i="3"/>
  <c r="UQQ59" i="3"/>
  <c r="URG59" i="3"/>
  <c r="URW59" i="3"/>
  <c r="USM59" i="3"/>
  <c r="UTC59" i="3"/>
  <c r="UTS59" i="3"/>
  <c r="UUI59" i="3"/>
  <c r="UUY59" i="3"/>
  <c r="UVO59" i="3"/>
  <c r="UWE59" i="3"/>
  <c r="UWU59" i="3"/>
  <c r="UXK59" i="3"/>
  <c r="UYA59" i="3"/>
  <c r="UYQ59" i="3"/>
  <c r="UZG59" i="3"/>
  <c r="UZW59" i="3"/>
  <c r="VAM59" i="3"/>
  <c r="VBC59" i="3"/>
  <c r="VBS59" i="3"/>
  <c r="VCI59" i="3"/>
  <c r="VCY59" i="3"/>
  <c r="VDO59" i="3"/>
  <c r="VEE59" i="3"/>
  <c r="VEU59" i="3"/>
  <c r="VFK59" i="3"/>
  <c r="VGA59" i="3"/>
  <c r="VGQ59" i="3"/>
  <c r="VHG59" i="3"/>
  <c r="VHW59" i="3"/>
  <c r="VIM59" i="3"/>
  <c r="VJC59" i="3"/>
  <c r="VJS59" i="3"/>
  <c r="VKI59" i="3"/>
  <c r="VKY59" i="3"/>
  <c r="VLO59" i="3"/>
  <c r="VME59" i="3"/>
  <c r="VMU59" i="3"/>
  <c r="VNK59" i="3"/>
  <c r="VOA59" i="3"/>
  <c r="VOQ59" i="3"/>
  <c r="VPG59" i="3"/>
  <c r="VPW59" i="3"/>
  <c r="VQM59" i="3"/>
  <c r="VRC59" i="3"/>
  <c r="VRS59" i="3"/>
  <c r="VSI59" i="3"/>
  <c r="VSY59" i="3"/>
  <c r="VTO59" i="3"/>
  <c r="VUE59" i="3"/>
  <c r="VUU59" i="3"/>
  <c r="VVK59" i="3"/>
  <c r="VWA59" i="3"/>
  <c r="VWQ59" i="3"/>
  <c r="VXG59" i="3"/>
  <c r="VXW59" i="3"/>
  <c r="VYM59" i="3"/>
  <c r="VZC59" i="3"/>
  <c r="VZS59" i="3"/>
  <c r="WAI59" i="3"/>
  <c r="WAY59" i="3"/>
  <c r="WBO59" i="3"/>
  <c r="WCE59" i="3"/>
  <c r="WCU59" i="3"/>
  <c r="WDK59" i="3"/>
  <c r="WEA59" i="3"/>
  <c r="WEQ59" i="3"/>
  <c r="WFG59" i="3"/>
  <c r="WFW59" i="3"/>
  <c r="WGM59" i="3"/>
  <c r="WHC59" i="3"/>
  <c r="WHS59" i="3"/>
  <c r="WII59" i="3"/>
  <c r="WIY59" i="3"/>
  <c r="WJO59" i="3"/>
  <c r="WKE59" i="3"/>
  <c r="WKU59" i="3"/>
  <c r="WLK59" i="3"/>
  <c r="WMA59" i="3"/>
  <c r="WMQ59" i="3"/>
  <c r="WNG59" i="3"/>
  <c r="WNW59" i="3"/>
  <c r="WOM59" i="3"/>
  <c r="WPC59" i="3"/>
  <c r="WPS59" i="3"/>
  <c r="WQI59" i="3"/>
  <c r="WQY59" i="3"/>
  <c r="WRO59" i="3"/>
  <c r="WSE59" i="3"/>
  <c r="WSU59" i="3"/>
  <c r="WTK59" i="3"/>
  <c r="WUA59" i="3"/>
  <c r="WUQ59" i="3"/>
  <c r="WVG59" i="3"/>
  <c r="WVW59" i="3"/>
  <c r="WWM59" i="3"/>
  <c r="WXC59" i="3"/>
  <c r="WXS59" i="3"/>
  <c r="WYI59" i="3"/>
  <c r="WYY59" i="3"/>
  <c r="WZO59" i="3"/>
  <c r="XAE59" i="3"/>
  <c r="XAU59" i="3"/>
  <c r="XBK59" i="3"/>
  <c r="F35" i="3" l="1"/>
  <c r="G35" i="3" s="1"/>
  <c r="J35" i="3" s="1"/>
  <c r="K35" i="3" s="1"/>
  <c r="L35" i="3" s="1"/>
  <c r="M35" i="3" s="1"/>
  <c r="N35" i="3" s="1"/>
  <c r="O35" i="3" s="1"/>
  <c r="P35" i="3"/>
  <c r="F57" i="3"/>
  <c r="G57" i="3" s="1"/>
  <c r="H57" i="3" s="1"/>
  <c r="I57" i="3" s="1"/>
  <c r="J57" i="3" s="1"/>
  <c r="K57" i="3" s="1"/>
  <c r="L57" i="3" s="1"/>
  <c r="M57" i="3" s="1"/>
  <c r="N57" i="3" s="1"/>
  <c r="O57" i="3" s="1"/>
  <c r="P57" i="3"/>
  <c r="F56" i="3"/>
  <c r="G56" i="3" s="1"/>
  <c r="H56" i="3" s="1"/>
  <c r="I56" i="3" s="1"/>
  <c r="J56" i="3" s="1"/>
  <c r="K56" i="3" s="1"/>
  <c r="L56" i="3" s="1"/>
  <c r="M56" i="3" s="1"/>
  <c r="N56" i="3" s="1"/>
  <c r="O56" i="3" s="1"/>
  <c r="P56" i="3"/>
  <c r="F49" i="3"/>
  <c r="G49" i="3" s="1"/>
  <c r="H49" i="3" s="1"/>
  <c r="I49" i="3" s="1"/>
  <c r="J49" i="3" s="1"/>
  <c r="K49" i="3" s="1"/>
  <c r="L49" i="3" s="1"/>
  <c r="M49" i="3" s="1"/>
  <c r="N49" i="3" s="1"/>
  <c r="O49" i="3" s="1"/>
  <c r="P49" i="3"/>
  <c r="F48" i="3"/>
  <c r="G48" i="3" s="1"/>
  <c r="H48" i="3" s="1"/>
  <c r="I48" i="3" s="1"/>
  <c r="J48" i="3" s="1"/>
  <c r="K48" i="3" s="1"/>
  <c r="L48" i="3" s="1"/>
  <c r="M48" i="3" s="1"/>
  <c r="P48" i="3"/>
  <c r="Q48" i="3" s="1"/>
  <c r="F46" i="3"/>
  <c r="G46" i="3" s="1"/>
  <c r="H46" i="3" s="1"/>
  <c r="I46" i="3" s="1"/>
  <c r="J46" i="3" s="1"/>
  <c r="K46" i="3" s="1"/>
  <c r="L46" i="3" s="1"/>
  <c r="M46" i="3" s="1"/>
  <c r="N46" i="3" s="1"/>
  <c r="O46" i="3" s="1"/>
  <c r="P46" i="3"/>
  <c r="G45" i="3"/>
  <c r="H45" i="3" s="1"/>
  <c r="I45" i="3" s="1"/>
  <c r="J45" i="3" s="1"/>
  <c r="K45" i="3" s="1"/>
  <c r="L45" i="3" s="1"/>
  <c r="M45" i="3" s="1"/>
  <c r="N45" i="3" s="1"/>
  <c r="P45" i="3"/>
  <c r="F44" i="3"/>
  <c r="G44" i="3" s="1"/>
  <c r="H44" i="3" s="1"/>
  <c r="I44" i="3" s="1"/>
  <c r="J44" i="3" s="1"/>
  <c r="K44" i="3" s="1"/>
  <c r="L44" i="3" s="1"/>
  <c r="M44" i="3" s="1"/>
  <c r="N44" i="3" s="1"/>
  <c r="O44" i="3" s="1"/>
  <c r="P44" i="3"/>
  <c r="F43" i="3"/>
  <c r="G43" i="3" s="1"/>
  <c r="H43" i="3" s="1"/>
  <c r="I43" i="3" s="1"/>
  <c r="J43" i="3" s="1"/>
  <c r="K43" i="3" s="1"/>
  <c r="L43" i="3" s="1"/>
  <c r="M43" i="3" s="1"/>
  <c r="N43" i="3" s="1"/>
  <c r="O43" i="3" s="1"/>
  <c r="P43" i="3"/>
  <c r="F34" i="3"/>
  <c r="G34" i="3" s="1"/>
  <c r="H34" i="3" s="1"/>
  <c r="I34" i="3" s="1"/>
  <c r="J34" i="3" s="1"/>
  <c r="K34" i="3" s="1"/>
  <c r="L34" i="3" s="1"/>
  <c r="M34" i="3" s="1"/>
  <c r="N34" i="3" s="1"/>
  <c r="O34" i="3" s="1"/>
  <c r="P34" i="3"/>
  <c r="F33" i="3"/>
  <c r="G33" i="3" s="1"/>
  <c r="H33" i="3" s="1"/>
  <c r="I33" i="3" s="1"/>
  <c r="J33" i="3" s="1"/>
  <c r="K33" i="3" s="1"/>
  <c r="L33" i="3" s="1"/>
  <c r="M33" i="3" s="1"/>
  <c r="N33" i="3" s="1"/>
  <c r="O33" i="3" s="1"/>
  <c r="P33" i="3"/>
  <c r="F28" i="4"/>
  <c r="F27" i="4"/>
  <c r="F23" i="4"/>
  <c r="F22" i="4"/>
  <c r="F21" i="4"/>
  <c r="XBL59" i="3"/>
  <c r="XBM59" i="3" s="1"/>
  <c r="XBN59" i="3" s="1"/>
  <c r="XBO59" i="3" s="1"/>
  <c r="XBP59" i="3" s="1"/>
  <c r="XBQ59" i="3" s="1"/>
  <c r="XBR59" i="3" s="1"/>
  <c r="XBS59" i="3" s="1"/>
  <c r="XBT59" i="3" s="1"/>
  <c r="XBU59" i="3" s="1"/>
  <c r="XBV59" i="3"/>
  <c r="XAV59" i="3"/>
  <c r="XAW59" i="3" s="1"/>
  <c r="XAX59" i="3" s="1"/>
  <c r="XAY59" i="3" s="1"/>
  <c r="XAZ59" i="3" s="1"/>
  <c r="XBA59" i="3" s="1"/>
  <c r="XBB59" i="3" s="1"/>
  <c r="XBC59" i="3" s="1"/>
  <c r="XBD59" i="3" s="1"/>
  <c r="XBE59" i="3" s="1"/>
  <c r="XBF59" i="3"/>
  <c r="XAF59" i="3"/>
  <c r="XAG59" i="3" s="1"/>
  <c r="XAH59" i="3" s="1"/>
  <c r="XAI59" i="3" s="1"/>
  <c r="XAJ59" i="3" s="1"/>
  <c r="XAK59" i="3" s="1"/>
  <c r="XAL59" i="3" s="1"/>
  <c r="XAM59" i="3" s="1"/>
  <c r="XAN59" i="3" s="1"/>
  <c r="XAO59" i="3" s="1"/>
  <c r="XAP59" i="3"/>
  <c r="WZP59" i="3"/>
  <c r="WZQ59" i="3" s="1"/>
  <c r="WZR59" i="3" s="1"/>
  <c r="WZS59" i="3" s="1"/>
  <c r="WZT59" i="3" s="1"/>
  <c r="WZU59" i="3" s="1"/>
  <c r="WZV59" i="3" s="1"/>
  <c r="WZW59" i="3" s="1"/>
  <c r="WZX59" i="3" s="1"/>
  <c r="WZY59" i="3" s="1"/>
  <c r="WZZ59" i="3"/>
  <c r="WYZ59" i="3"/>
  <c r="WZA59" i="3" s="1"/>
  <c r="WZB59" i="3" s="1"/>
  <c r="WZC59" i="3" s="1"/>
  <c r="WZD59" i="3" s="1"/>
  <c r="WZE59" i="3" s="1"/>
  <c r="WZF59" i="3" s="1"/>
  <c r="WZG59" i="3" s="1"/>
  <c r="WZH59" i="3" s="1"/>
  <c r="WZI59" i="3" s="1"/>
  <c r="WZJ59" i="3"/>
  <c r="WYJ59" i="3"/>
  <c r="WYK59" i="3" s="1"/>
  <c r="WYL59" i="3" s="1"/>
  <c r="WYM59" i="3" s="1"/>
  <c r="WYN59" i="3" s="1"/>
  <c r="WYO59" i="3" s="1"/>
  <c r="WYP59" i="3" s="1"/>
  <c r="WYQ59" i="3" s="1"/>
  <c r="WYR59" i="3" s="1"/>
  <c r="WYS59" i="3" s="1"/>
  <c r="WYT59" i="3"/>
  <c r="WXT59" i="3"/>
  <c r="WXU59" i="3" s="1"/>
  <c r="WXV59" i="3" s="1"/>
  <c r="WXW59" i="3" s="1"/>
  <c r="WXX59" i="3" s="1"/>
  <c r="WXY59" i="3" s="1"/>
  <c r="WXZ59" i="3" s="1"/>
  <c r="WYA59" i="3" s="1"/>
  <c r="WYB59" i="3" s="1"/>
  <c r="WYC59" i="3" s="1"/>
  <c r="WYD59" i="3"/>
  <c r="WXD59" i="3"/>
  <c r="WXE59" i="3" s="1"/>
  <c r="WXF59" i="3" s="1"/>
  <c r="WXG59" i="3" s="1"/>
  <c r="WXH59" i="3" s="1"/>
  <c r="WXI59" i="3" s="1"/>
  <c r="WXJ59" i="3" s="1"/>
  <c r="WXK59" i="3" s="1"/>
  <c r="WXL59" i="3" s="1"/>
  <c r="WXM59" i="3" s="1"/>
  <c r="WXN59" i="3"/>
  <c r="WWN59" i="3"/>
  <c r="WWO59" i="3" s="1"/>
  <c r="WWP59" i="3" s="1"/>
  <c r="WWQ59" i="3" s="1"/>
  <c r="WWR59" i="3" s="1"/>
  <c r="WWS59" i="3" s="1"/>
  <c r="WWT59" i="3" s="1"/>
  <c r="WWU59" i="3" s="1"/>
  <c r="WWV59" i="3" s="1"/>
  <c r="WWW59" i="3" s="1"/>
  <c r="WWX59" i="3"/>
  <c r="WVX59" i="3"/>
  <c r="WVY59" i="3" s="1"/>
  <c r="WVZ59" i="3" s="1"/>
  <c r="WWA59" i="3" s="1"/>
  <c r="WWB59" i="3" s="1"/>
  <c r="WWC59" i="3" s="1"/>
  <c r="WWD59" i="3" s="1"/>
  <c r="WWE59" i="3" s="1"/>
  <c r="WWF59" i="3" s="1"/>
  <c r="WWG59" i="3" s="1"/>
  <c r="WWH59" i="3"/>
  <c r="WVH59" i="3"/>
  <c r="WVI59" i="3" s="1"/>
  <c r="WVJ59" i="3" s="1"/>
  <c r="WVK59" i="3" s="1"/>
  <c r="WVL59" i="3" s="1"/>
  <c r="WVM59" i="3" s="1"/>
  <c r="WVN59" i="3" s="1"/>
  <c r="WVO59" i="3" s="1"/>
  <c r="WVP59" i="3" s="1"/>
  <c r="WVQ59" i="3" s="1"/>
  <c r="WVR59" i="3"/>
  <c r="WUR59" i="3"/>
  <c r="WUS59" i="3" s="1"/>
  <c r="WUT59" i="3" s="1"/>
  <c r="WUU59" i="3" s="1"/>
  <c r="WUV59" i="3" s="1"/>
  <c r="WUW59" i="3" s="1"/>
  <c r="WUX59" i="3" s="1"/>
  <c r="WUY59" i="3" s="1"/>
  <c r="WUZ59" i="3" s="1"/>
  <c r="WVA59" i="3" s="1"/>
  <c r="WVB59" i="3"/>
  <c r="WUB59" i="3"/>
  <c r="WUC59" i="3" s="1"/>
  <c r="WUD59" i="3" s="1"/>
  <c r="WUE59" i="3" s="1"/>
  <c r="WUF59" i="3" s="1"/>
  <c r="WUG59" i="3" s="1"/>
  <c r="WUH59" i="3" s="1"/>
  <c r="WUI59" i="3" s="1"/>
  <c r="WUJ59" i="3" s="1"/>
  <c r="WUK59" i="3" s="1"/>
  <c r="WUL59" i="3"/>
  <c r="WTL59" i="3"/>
  <c r="WTM59" i="3" s="1"/>
  <c r="WTN59" i="3" s="1"/>
  <c r="WTO59" i="3" s="1"/>
  <c r="WTP59" i="3" s="1"/>
  <c r="WTQ59" i="3" s="1"/>
  <c r="WTR59" i="3" s="1"/>
  <c r="WTS59" i="3" s="1"/>
  <c r="WTT59" i="3" s="1"/>
  <c r="WTU59" i="3" s="1"/>
  <c r="WTV59" i="3"/>
  <c r="WSV59" i="3"/>
  <c r="WSW59" i="3" s="1"/>
  <c r="WSX59" i="3" s="1"/>
  <c r="WSY59" i="3" s="1"/>
  <c r="WSZ59" i="3" s="1"/>
  <c r="WTA59" i="3" s="1"/>
  <c r="WTB59" i="3" s="1"/>
  <c r="WTC59" i="3" s="1"/>
  <c r="WTD59" i="3" s="1"/>
  <c r="WTE59" i="3" s="1"/>
  <c r="WTF59" i="3"/>
  <c r="WSF59" i="3"/>
  <c r="WSG59" i="3" s="1"/>
  <c r="WSH59" i="3" s="1"/>
  <c r="WSI59" i="3" s="1"/>
  <c r="WSJ59" i="3" s="1"/>
  <c r="WSK59" i="3" s="1"/>
  <c r="WSL59" i="3" s="1"/>
  <c r="WSM59" i="3" s="1"/>
  <c r="WSN59" i="3" s="1"/>
  <c r="WSO59" i="3" s="1"/>
  <c r="WSP59" i="3"/>
  <c r="WRP59" i="3"/>
  <c r="WRQ59" i="3" s="1"/>
  <c r="WRR59" i="3" s="1"/>
  <c r="WRS59" i="3" s="1"/>
  <c r="WRT59" i="3" s="1"/>
  <c r="WRU59" i="3" s="1"/>
  <c r="WRV59" i="3" s="1"/>
  <c r="WRW59" i="3" s="1"/>
  <c r="WRX59" i="3" s="1"/>
  <c r="WRY59" i="3" s="1"/>
  <c r="WRZ59" i="3"/>
  <c r="WQZ59" i="3"/>
  <c r="WRA59" i="3" s="1"/>
  <c r="WRB59" i="3" s="1"/>
  <c r="WRC59" i="3" s="1"/>
  <c r="WRD59" i="3" s="1"/>
  <c r="WRE59" i="3" s="1"/>
  <c r="WRF59" i="3" s="1"/>
  <c r="WRG59" i="3" s="1"/>
  <c r="WRH59" i="3" s="1"/>
  <c r="WRI59" i="3" s="1"/>
  <c r="WRJ59" i="3"/>
  <c r="WQJ59" i="3"/>
  <c r="WQK59" i="3" s="1"/>
  <c r="WQL59" i="3" s="1"/>
  <c r="WQM59" i="3" s="1"/>
  <c r="WQN59" i="3" s="1"/>
  <c r="WQO59" i="3" s="1"/>
  <c r="WQP59" i="3" s="1"/>
  <c r="WQQ59" i="3" s="1"/>
  <c r="WQR59" i="3" s="1"/>
  <c r="WQS59" i="3" s="1"/>
  <c r="WQT59" i="3"/>
  <c r="WPT59" i="3"/>
  <c r="WPU59" i="3" s="1"/>
  <c r="WPV59" i="3" s="1"/>
  <c r="WPW59" i="3" s="1"/>
  <c r="WPX59" i="3" s="1"/>
  <c r="WPY59" i="3" s="1"/>
  <c r="WPZ59" i="3" s="1"/>
  <c r="WQA59" i="3" s="1"/>
  <c r="WQB59" i="3" s="1"/>
  <c r="WQC59" i="3" s="1"/>
  <c r="WQD59" i="3"/>
  <c r="WPD59" i="3"/>
  <c r="WPE59" i="3" s="1"/>
  <c r="WPF59" i="3" s="1"/>
  <c r="WPG59" i="3" s="1"/>
  <c r="WPH59" i="3" s="1"/>
  <c r="WPI59" i="3" s="1"/>
  <c r="WPJ59" i="3" s="1"/>
  <c r="WPK59" i="3" s="1"/>
  <c r="WPL59" i="3" s="1"/>
  <c r="WPM59" i="3" s="1"/>
  <c r="WPN59" i="3"/>
  <c r="WON59" i="3"/>
  <c r="WOO59" i="3" s="1"/>
  <c r="WOP59" i="3" s="1"/>
  <c r="WOQ59" i="3" s="1"/>
  <c r="WOR59" i="3" s="1"/>
  <c r="WOS59" i="3" s="1"/>
  <c r="WOT59" i="3" s="1"/>
  <c r="WOU59" i="3" s="1"/>
  <c r="WOV59" i="3" s="1"/>
  <c r="WOW59" i="3" s="1"/>
  <c r="WOX59" i="3"/>
  <c r="WNX59" i="3"/>
  <c r="WNY59" i="3" s="1"/>
  <c r="WNZ59" i="3" s="1"/>
  <c r="WOA59" i="3" s="1"/>
  <c r="WOB59" i="3" s="1"/>
  <c r="WOC59" i="3" s="1"/>
  <c r="WOD59" i="3" s="1"/>
  <c r="WOE59" i="3" s="1"/>
  <c r="WOF59" i="3" s="1"/>
  <c r="WOG59" i="3" s="1"/>
  <c r="WOH59" i="3"/>
  <c r="WNH59" i="3"/>
  <c r="WNI59" i="3" s="1"/>
  <c r="WNJ59" i="3" s="1"/>
  <c r="WNK59" i="3" s="1"/>
  <c r="WNL59" i="3" s="1"/>
  <c r="WNM59" i="3" s="1"/>
  <c r="WNN59" i="3" s="1"/>
  <c r="WNO59" i="3" s="1"/>
  <c r="WNP59" i="3" s="1"/>
  <c r="WNQ59" i="3" s="1"/>
  <c r="WNR59" i="3"/>
  <c r="WMR59" i="3"/>
  <c r="WMS59" i="3" s="1"/>
  <c r="WMT59" i="3" s="1"/>
  <c r="WMU59" i="3" s="1"/>
  <c r="WMV59" i="3" s="1"/>
  <c r="WMW59" i="3" s="1"/>
  <c r="WMX59" i="3" s="1"/>
  <c r="WMY59" i="3" s="1"/>
  <c r="WMZ59" i="3" s="1"/>
  <c r="WNA59" i="3" s="1"/>
  <c r="WNB59" i="3"/>
  <c r="WMB59" i="3"/>
  <c r="WMC59" i="3" s="1"/>
  <c r="WMD59" i="3" s="1"/>
  <c r="WME59" i="3" s="1"/>
  <c r="WMF59" i="3" s="1"/>
  <c r="WMG59" i="3" s="1"/>
  <c r="WMH59" i="3" s="1"/>
  <c r="WMI59" i="3" s="1"/>
  <c r="WMJ59" i="3" s="1"/>
  <c r="WMK59" i="3" s="1"/>
  <c r="WML59" i="3"/>
  <c r="WLL59" i="3"/>
  <c r="WLM59" i="3" s="1"/>
  <c r="WLN59" i="3" s="1"/>
  <c r="WLO59" i="3" s="1"/>
  <c r="WLP59" i="3" s="1"/>
  <c r="WLQ59" i="3" s="1"/>
  <c r="WLR59" i="3" s="1"/>
  <c r="WLS59" i="3" s="1"/>
  <c r="WLT59" i="3" s="1"/>
  <c r="WLU59" i="3" s="1"/>
  <c r="WLV59" i="3"/>
  <c r="WKV59" i="3"/>
  <c r="WKW59" i="3" s="1"/>
  <c r="WKX59" i="3" s="1"/>
  <c r="WKY59" i="3" s="1"/>
  <c r="WKZ59" i="3" s="1"/>
  <c r="WLA59" i="3" s="1"/>
  <c r="WLB59" i="3" s="1"/>
  <c r="WLC59" i="3" s="1"/>
  <c r="WLD59" i="3" s="1"/>
  <c r="WLE59" i="3" s="1"/>
  <c r="WLF59" i="3"/>
  <c r="WKF59" i="3"/>
  <c r="WKG59" i="3" s="1"/>
  <c r="WKH59" i="3" s="1"/>
  <c r="WKI59" i="3" s="1"/>
  <c r="WKJ59" i="3" s="1"/>
  <c r="WKK59" i="3" s="1"/>
  <c r="WKL59" i="3" s="1"/>
  <c r="WKM59" i="3" s="1"/>
  <c r="WKN59" i="3" s="1"/>
  <c r="WKO59" i="3" s="1"/>
  <c r="WKP59" i="3"/>
  <c r="WJP59" i="3"/>
  <c r="WJQ59" i="3" s="1"/>
  <c r="WJR59" i="3" s="1"/>
  <c r="WJS59" i="3" s="1"/>
  <c r="WJT59" i="3" s="1"/>
  <c r="WJU59" i="3" s="1"/>
  <c r="WJV59" i="3" s="1"/>
  <c r="WJW59" i="3" s="1"/>
  <c r="WJX59" i="3" s="1"/>
  <c r="WJY59" i="3" s="1"/>
  <c r="WJZ59" i="3"/>
  <c r="WIZ59" i="3"/>
  <c r="WJA59" i="3" s="1"/>
  <c r="WJB59" i="3" s="1"/>
  <c r="WJC59" i="3" s="1"/>
  <c r="WJD59" i="3" s="1"/>
  <c r="WJE59" i="3" s="1"/>
  <c r="WJF59" i="3" s="1"/>
  <c r="WJG59" i="3" s="1"/>
  <c r="WJH59" i="3" s="1"/>
  <c r="WJI59" i="3" s="1"/>
  <c r="WJJ59" i="3"/>
  <c r="WIJ59" i="3"/>
  <c r="WIK59" i="3" s="1"/>
  <c r="WIL59" i="3" s="1"/>
  <c r="WIM59" i="3" s="1"/>
  <c r="WIN59" i="3" s="1"/>
  <c r="WIO59" i="3" s="1"/>
  <c r="WIP59" i="3" s="1"/>
  <c r="WIQ59" i="3" s="1"/>
  <c r="WIR59" i="3" s="1"/>
  <c r="WIS59" i="3" s="1"/>
  <c r="WIT59" i="3"/>
  <c r="WHT59" i="3"/>
  <c r="WHU59" i="3" s="1"/>
  <c r="WHV59" i="3" s="1"/>
  <c r="WHW59" i="3" s="1"/>
  <c r="WHX59" i="3" s="1"/>
  <c r="WHY59" i="3" s="1"/>
  <c r="WHZ59" i="3" s="1"/>
  <c r="WIA59" i="3" s="1"/>
  <c r="WIB59" i="3" s="1"/>
  <c r="WIC59" i="3" s="1"/>
  <c r="WID59" i="3"/>
  <c r="WHD59" i="3"/>
  <c r="WHE59" i="3" s="1"/>
  <c r="WHF59" i="3" s="1"/>
  <c r="WHG59" i="3" s="1"/>
  <c r="WHH59" i="3" s="1"/>
  <c r="WHI59" i="3" s="1"/>
  <c r="WHJ59" i="3" s="1"/>
  <c r="WHK59" i="3" s="1"/>
  <c r="WHL59" i="3" s="1"/>
  <c r="WHM59" i="3" s="1"/>
  <c r="WHN59" i="3"/>
  <c r="WGN59" i="3"/>
  <c r="WGO59" i="3" s="1"/>
  <c r="WGP59" i="3" s="1"/>
  <c r="WGQ59" i="3" s="1"/>
  <c r="WGR59" i="3" s="1"/>
  <c r="WGS59" i="3" s="1"/>
  <c r="WGT59" i="3" s="1"/>
  <c r="WGU59" i="3" s="1"/>
  <c r="WGV59" i="3" s="1"/>
  <c r="WGW59" i="3" s="1"/>
  <c r="WGX59" i="3"/>
  <c r="WFX59" i="3"/>
  <c r="WFY59" i="3" s="1"/>
  <c r="WFZ59" i="3" s="1"/>
  <c r="WGA59" i="3" s="1"/>
  <c r="WGB59" i="3" s="1"/>
  <c r="WGC59" i="3" s="1"/>
  <c r="WGD59" i="3" s="1"/>
  <c r="WGE59" i="3" s="1"/>
  <c r="WGF59" i="3" s="1"/>
  <c r="WGG59" i="3" s="1"/>
  <c r="WGH59" i="3"/>
  <c r="WFH59" i="3"/>
  <c r="WFI59" i="3" s="1"/>
  <c r="WFJ59" i="3" s="1"/>
  <c r="WFK59" i="3" s="1"/>
  <c r="WFL59" i="3" s="1"/>
  <c r="WFM59" i="3" s="1"/>
  <c r="WFN59" i="3" s="1"/>
  <c r="WFO59" i="3" s="1"/>
  <c r="WFP59" i="3" s="1"/>
  <c r="WFQ59" i="3" s="1"/>
  <c r="WFR59" i="3"/>
  <c r="WER59" i="3"/>
  <c r="WES59" i="3" s="1"/>
  <c r="WET59" i="3" s="1"/>
  <c r="WEU59" i="3" s="1"/>
  <c r="WEV59" i="3" s="1"/>
  <c r="WEW59" i="3" s="1"/>
  <c r="WEX59" i="3" s="1"/>
  <c r="WEY59" i="3" s="1"/>
  <c r="WEZ59" i="3" s="1"/>
  <c r="WFA59" i="3" s="1"/>
  <c r="WFB59" i="3"/>
  <c r="WEB59" i="3"/>
  <c r="WEC59" i="3" s="1"/>
  <c r="WED59" i="3" s="1"/>
  <c r="WEE59" i="3" s="1"/>
  <c r="WEF59" i="3" s="1"/>
  <c r="WEG59" i="3" s="1"/>
  <c r="WEH59" i="3" s="1"/>
  <c r="WEI59" i="3" s="1"/>
  <c r="WEJ59" i="3" s="1"/>
  <c r="WEK59" i="3" s="1"/>
  <c r="WEL59" i="3"/>
  <c r="WDL59" i="3"/>
  <c r="WDM59" i="3" s="1"/>
  <c r="WDN59" i="3" s="1"/>
  <c r="WDO59" i="3" s="1"/>
  <c r="WDP59" i="3" s="1"/>
  <c r="WDQ59" i="3" s="1"/>
  <c r="WDR59" i="3" s="1"/>
  <c r="WDS59" i="3" s="1"/>
  <c r="WDT59" i="3" s="1"/>
  <c r="WDU59" i="3" s="1"/>
  <c r="WDV59" i="3"/>
  <c r="WCV59" i="3"/>
  <c r="WCW59" i="3" s="1"/>
  <c r="WCX59" i="3" s="1"/>
  <c r="WCY59" i="3" s="1"/>
  <c r="WCZ59" i="3" s="1"/>
  <c r="WDA59" i="3" s="1"/>
  <c r="WDB59" i="3" s="1"/>
  <c r="WDC59" i="3" s="1"/>
  <c r="WDD59" i="3" s="1"/>
  <c r="WDE59" i="3" s="1"/>
  <c r="WDF59" i="3"/>
  <c r="WCF59" i="3"/>
  <c r="WCG59" i="3" s="1"/>
  <c r="WCH59" i="3" s="1"/>
  <c r="WCI59" i="3" s="1"/>
  <c r="WCJ59" i="3" s="1"/>
  <c r="WCK59" i="3" s="1"/>
  <c r="WCL59" i="3" s="1"/>
  <c r="WCM59" i="3" s="1"/>
  <c r="WCN59" i="3" s="1"/>
  <c r="WCO59" i="3" s="1"/>
  <c r="WCP59" i="3"/>
  <c r="WBP59" i="3"/>
  <c r="WBQ59" i="3" s="1"/>
  <c r="WBR59" i="3" s="1"/>
  <c r="WBS59" i="3" s="1"/>
  <c r="WBT59" i="3" s="1"/>
  <c r="WBU59" i="3" s="1"/>
  <c r="WBV59" i="3" s="1"/>
  <c r="WBW59" i="3" s="1"/>
  <c r="WBX59" i="3" s="1"/>
  <c r="WBY59" i="3" s="1"/>
  <c r="WBZ59" i="3"/>
  <c r="WAZ59" i="3"/>
  <c r="WBA59" i="3" s="1"/>
  <c r="WBB59" i="3" s="1"/>
  <c r="WBC59" i="3" s="1"/>
  <c r="WBD59" i="3" s="1"/>
  <c r="WBE59" i="3" s="1"/>
  <c r="WBF59" i="3" s="1"/>
  <c r="WBG59" i="3" s="1"/>
  <c r="WBH59" i="3" s="1"/>
  <c r="WBI59" i="3" s="1"/>
  <c r="WBJ59" i="3"/>
  <c r="WAJ59" i="3"/>
  <c r="WAK59" i="3" s="1"/>
  <c r="WAL59" i="3" s="1"/>
  <c r="WAM59" i="3" s="1"/>
  <c r="WAN59" i="3" s="1"/>
  <c r="WAO59" i="3" s="1"/>
  <c r="WAP59" i="3" s="1"/>
  <c r="WAQ59" i="3" s="1"/>
  <c r="WAR59" i="3" s="1"/>
  <c r="WAS59" i="3" s="1"/>
  <c r="WAT59" i="3"/>
  <c r="VZT59" i="3"/>
  <c r="VZU59" i="3" s="1"/>
  <c r="VZV59" i="3" s="1"/>
  <c r="VZW59" i="3" s="1"/>
  <c r="VZX59" i="3" s="1"/>
  <c r="VZY59" i="3" s="1"/>
  <c r="VZZ59" i="3" s="1"/>
  <c r="WAA59" i="3" s="1"/>
  <c r="WAB59" i="3" s="1"/>
  <c r="WAC59" i="3" s="1"/>
  <c r="WAD59" i="3"/>
  <c r="VZD59" i="3"/>
  <c r="VZE59" i="3" s="1"/>
  <c r="VZF59" i="3" s="1"/>
  <c r="VZG59" i="3" s="1"/>
  <c r="VZH59" i="3" s="1"/>
  <c r="VZI59" i="3" s="1"/>
  <c r="VZJ59" i="3" s="1"/>
  <c r="VZK59" i="3" s="1"/>
  <c r="VZL59" i="3" s="1"/>
  <c r="VZM59" i="3" s="1"/>
  <c r="VZN59" i="3"/>
  <c r="VYN59" i="3"/>
  <c r="VYO59" i="3" s="1"/>
  <c r="VYP59" i="3" s="1"/>
  <c r="VYQ59" i="3" s="1"/>
  <c r="VYR59" i="3" s="1"/>
  <c r="VYS59" i="3" s="1"/>
  <c r="VYT59" i="3" s="1"/>
  <c r="VYU59" i="3" s="1"/>
  <c r="VYV59" i="3" s="1"/>
  <c r="VYW59" i="3" s="1"/>
  <c r="VYX59" i="3"/>
  <c r="VXX59" i="3"/>
  <c r="VXY59" i="3" s="1"/>
  <c r="VXZ59" i="3" s="1"/>
  <c r="VYA59" i="3" s="1"/>
  <c r="VYB59" i="3" s="1"/>
  <c r="VYC59" i="3" s="1"/>
  <c r="VYD59" i="3" s="1"/>
  <c r="VYE59" i="3" s="1"/>
  <c r="VYF59" i="3" s="1"/>
  <c r="VYG59" i="3" s="1"/>
  <c r="VYH59" i="3"/>
  <c r="VXH59" i="3"/>
  <c r="VXI59" i="3" s="1"/>
  <c r="VXJ59" i="3" s="1"/>
  <c r="VXK59" i="3" s="1"/>
  <c r="VXL59" i="3" s="1"/>
  <c r="VXM59" i="3" s="1"/>
  <c r="VXN59" i="3" s="1"/>
  <c r="VXO59" i="3" s="1"/>
  <c r="VXP59" i="3" s="1"/>
  <c r="VXQ59" i="3" s="1"/>
  <c r="VXR59" i="3"/>
  <c r="VWR59" i="3"/>
  <c r="VWS59" i="3" s="1"/>
  <c r="VWT59" i="3" s="1"/>
  <c r="VWU59" i="3" s="1"/>
  <c r="VWV59" i="3" s="1"/>
  <c r="VWW59" i="3" s="1"/>
  <c r="VWX59" i="3" s="1"/>
  <c r="VWY59" i="3" s="1"/>
  <c r="VWZ59" i="3" s="1"/>
  <c r="VXA59" i="3" s="1"/>
  <c r="VXB59" i="3"/>
  <c r="VWB59" i="3"/>
  <c r="VWC59" i="3" s="1"/>
  <c r="VWD59" i="3" s="1"/>
  <c r="VWE59" i="3" s="1"/>
  <c r="VWF59" i="3" s="1"/>
  <c r="VWG59" i="3" s="1"/>
  <c r="VWH59" i="3" s="1"/>
  <c r="VWI59" i="3" s="1"/>
  <c r="VWJ59" i="3" s="1"/>
  <c r="VWK59" i="3" s="1"/>
  <c r="VWL59" i="3"/>
  <c r="VVL59" i="3"/>
  <c r="VVM59" i="3" s="1"/>
  <c r="VVN59" i="3" s="1"/>
  <c r="VVO59" i="3" s="1"/>
  <c r="VVP59" i="3" s="1"/>
  <c r="VVQ59" i="3" s="1"/>
  <c r="VVR59" i="3" s="1"/>
  <c r="VVS59" i="3" s="1"/>
  <c r="VVT59" i="3" s="1"/>
  <c r="VVU59" i="3" s="1"/>
  <c r="VVV59" i="3"/>
  <c r="VUV59" i="3"/>
  <c r="VUW59" i="3" s="1"/>
  <c r="VUX59" i="3" s="1"/>
  <c r="VUY59" i="3" s="1"/>
  <c r="VUZ59" i="3" s="1"/>
  <c r="VVA59" i="3" s="1"/>
  <c r="VVB59" i="3" s="1"/>
  <c r="VVC59" i="3" s="1"/>
  <c r="VVD59" i="3" s="1"/>
  <c r="VVE59" i="3" s="1"/>
  <c r="VVF59" i="3"/>
  <c r="VUF59" i="3"/>
  <c r="VUG59" i="3" s="1"/>
  <c r="VUH59" i="3" s="1"/>
  <c r="VUI59" i="3" s="1"/>
  <c r="VUJ59" i="3" s="1"/>
  <c r="VUK59" i="3" s="1"/>
  <c r="VUL59" i="3" s="1"/>
  <c r="VUM59" i="3" s="1"/>
  <c r="VUN59" i="3" s="1"/>
  <c r="VUO59" i="3" s="1"/>
  <c r="VUP59" i="3"/>
  <c r="VTP59" i="3"/>
  <c r="VTQ59" i="3" s="1"/>
  <c r="VTR59" i="3" s="1"/>
  <c r="VTS59" i="3" s="1"/>
  <c r="VTT59" i="3" s="1"/>
  <c r="VTU59" i="3" s="1"/>
  <c r="VTV59" i="3" s="1"/>
  <c r="VTW59" i="3" s="1"/>
  <c r="VTX59" i="3" s="1"/>
  <c r="VTY59" i="3" s="1"/>
  <c r="VTZ59" i="3"/>
  <c r="VSZ59" i="3"/>
  <c r="VTA59" i="3" s="1"/>
  <c r="VTB59" i="3" s="1"/>
  <c r="VTC59" i="3" s="1"/>
  <c r="VTD59" i="3" s="1"/>
  <c r="VTE59" i="3" s="1"/>
  <c r="VTF59" i="3" s="1"/>
  <c r="VTG59" i="3" s="1"/>
  <c r="VTH59" i="3" s="1"/>
  <c r="VTI59" i="3" s="1"/>
  <c r="VTJ59" i="3"/>
  <c r="VSJ59" i="3"/>
  <c r="VSK59" i="3" s="1"/>
  <c r="VSL59" i="3" s="1"/>
  <c r="VSM59" i="3" s="1"/>
  <c r="VSN59" i="3" s="1"/>
  <c r="VSO59" i="3" s="1"/>
  <c r="VSP59" i="3" s="1"/>
  <c r="VSQ59" i="3" s="1"/>
  <c r="VSR59" i="3" s="1"/>
  <c r="VSS59" i="3" s="1"/>
  <c r="VST59" i="3"/>
  <c r="VRT59" i="3"/>
  <c r="VRU59" i="3" s="1"/>
  <c r="VRV59" i="3" s="1"/>
  <c r="VRW59" i="3" s="1"/>
  <c r="VRX59" i="3" s="1"/>
  <c r="VRY59" i="3" s="1"/>
  <c r="VRZ59" i="3" s="1"/>
  <c r="VSA59" i="3" s="1"/>
  <c r="VSB59" i="3" s="1"/>
  <c r="VSC59" i="3" s="1"/>
  <c r="VSD59" i="3"/>
  <c r="VRD59" i="3"/>
  <c r="VRE59" i="3" s="1"/>
  <c r="VRF59" i="3" s="1"/>
  <c r="VRG59" i="3" s="1"/>
  <c r="VRH59" i="3" s="1"/>
  <c r="VRI59" i="3" s="1"/>
  <c r="VRJ59" i="3" s="1"/>
  <c r="VRK59" i="3" s="1"/>
  <c r="VRL59" i="3" s="1"/>
  <c r="VRM59" i="3" s="1"/>
  <c r="VRN59" i="3"/>
  <c r="VQN59" i="3"/>
  <c r="VQO59" i="3" s="1"/>
  <c r="VQP59" i="3" s="1"/>
  <c r="VQQ59" i="3" s="1"/>
  <c r="VQR59" i="3" s="1"/>
  <c r="VQS59" i="3" s="1"/>
  <c r="VQT59" i="3" s="1"/>
  <c r="VQU59" i="3" s="1"/>
  <c r="VQV59" i="3" s="1"/>
  <c r="VQW59" i="3" s="1"/>
  <c r="VQX59" i="3"/>
  <c r="VPX59" i="3"/>
  <c r="VPY59" i="3" s="1"/>
  <c r="VPZ59" i="3" s="1"/>
  <c r="VQA59" i="3" s="1"/>
  <c r="VQB59" i="3" s="1"/>
  <c r="VQC59" i="3" s="1"/>
  <c r="VQD59" i="3" s="1"/>
  <c r="VQE59" i="3" s="1"/>
  <c r="VQF59" i="3" s="1"/>
  <c r="VQG59" i="3" s="1"/>
  <c r="VQH59" i="3"/>
  <c r="VPH59" i="3"/>
  <c r="VPI59" i="3" s="1"/>
  <c r="VPJ59" i="3" s="1"/>
  <c r="VPK59" i="3" s="1"/>
  <c r="VPL59" i="3" s="1"/>
  <c r="VPM59" i="3" s="1"/>
  <c r="VPN59" i="3" s="1"/>
  <c r="VPO59" i="3" s="1"/>
  <c r="VPP59" i="3" s="1"/>
  <c r="VPQ59" i="3" s="1"/>
  <c r="VPR59" i="3"/>
  <c r="VOR59" i="3"/>
  <c r="VOS59" i="3" s="1"/>
  <c r="VOT59" i="3" s="1"/>
  <c r="VOU59" i="3" s="1"/>
  <c r="VOV59" i="3" s="1"/>
  <c r="VOW59" i="3" s="1"/>
  <c r="VOX59" i="3" s="1"/>
  <c r="VOY59" i="3" s="1"/>
  <c r="VOZ59" i="3" s="1"/>
  <c r="VPA59" i="3" s="1"/>
  <c r="VPB59" i="3"/>
  <c r="VOB59" i="3"/>
  <c r="VOC59" i="3" s="1"/>
  <c r="VOD59" i="3" s="1"/>
  <c r="VOE59" i="3" s="1"/>
  <c r="VOF59" i="3" s="1"/>
  <c r="VOG59" i="3" s="1"/>
  <c r="VOH59" i="3" s="1"/>
  <c r="VOI59" i="3" s="1"/>
  <c r="VOJ59" i="3" s="1"/>
  <c r="VOK59" i="3" s="1"/>
  <c r="VOL59" i="3"/>
  <c r="VNL59" i="3"/>
  <c r="VNM59" i="3" s="1"/>
  <c r="VNN59" i="3" s="1"/>
  <c r="VNO59" i="3" s="1"/>
  <c r="VNP59" i="3" s="1"/>
  <c r="VNQ59" i="3" s="1"/>
  <c r="VNR59" i="3" s="1"/>
  <c r="VNS59" i="3" s="1"/>
  <c r="VNT59" i="3" s="1"/>
  <c r="VNU59" i="3" s="1"/>
  <c r="VNV59" i="3"/>
  <c r="VMV59" i="3"/>
  <c r="VMW59" i="3" s="1"/>
  <c r="VMX59" i="3" s="1"/>
  <c r="VMY59" i="3" s="1"/>
  <c r="VMZ59" i="3" s="1"/>
  <c r="VNA59" i="3" s="1"/>
  <c r="VNB59" i="3" s="1"/>
  <c r="VNC59" i="3" s="1"/>
  <c r="VND59" i="3" s="1"/>
  <c r="VNE59" i="3" s="1"/>
  <c r="VNF59" i="3"/>
  <c r="VMF59" i="3"/>
  <c r="VMG59" i="3" s="1"/>
  <c r="VMH59" i="3" s="1"/>
  <c r="VMI59" i="3" s="1"/>
  <c r="VMJ59" i="3" s="1"/>
  <c r="VMK59" i="3" s="1"/>
  <c r="VML59" i="3" s="1"/>
  <c r="VMM59" i="3" s="1"/>
  <c r="VMN59" i="3" s="1"/>
  <c r="VMO59" i="3" s="1"/>
  <c r="VMP59" i="3"/>
  <c r="VLP59" i="3"/>
  <c r="VLQ59" i="3" s="1"/>
  <c r="VLR59" i="3" s="1"/>
  <c r="VLS59" i="3" s="1"/>
  <c r="VLT59" i="3" s="1"/>
  <c r="VLU59" i="3" s="1"/>
  <c r="VLV59" i="3" s="1"/>
  <c r="VLW59" i="3" s="1"/>
  <c r="VLX59" i="3" s="1"/>
  <c r="VLY59" i="3" s="1"/>
  <c r="VLZ59" i="3"/>
  <c r="VKZ59" i="3"/>
  <c r="VLA59" i="3" s="1"/>
  <c r="VLB59" i="3" s="1"/>
  <c r="VLC59" i="3" s="1"/>
  <c r="VLD59" i="3" s="1"/>
  <c r="VLE59" i="3" s="1"/>
  <c r="VLF59" i="3" s="1"/>
  <c r="VLG59" i="3" s="1"/>
  <c r="VLH59" i="3" s="1"/>
  <c r="VLI59" i="3" s="1"/>
  <c r="VLJ59" i="3"/>
  <c r="VKJ59" i="3"/>
  <c r="VKK59" i="3" s="1"/>
  <c r="VKL59" i="3" s="1"/>
  <c r="VKM59" i="3" s="1"/>
  <c r="VKN59" i="3" s="1"/>
  <c r="VKO59" i="3" s="1"/>
  <c r="VKP59" i="3" s="1"/>
  <c r="VKQ59" i="3" s="1"/>
  <c r="VKR59" i="3" s="1"/>
  <c r="VKS59" i="3" s="1"/>
  <c r="VKT59" i="3"/>
  <c r="VJT59" i="3"/>
  <c r="VJU59" i="3" s="1"/>
  <c r="VJV59" i="3" s="1"/>
  <c r="VJW59" i="3" s="1"/>
  <c r="VJX59" i="3" s="1"/>
  <c r="VJY59" i="3" s="1"/>
  <c r="VJZ59" i="3" s="1"/>
  <c r="VKA59" i="3" s="1"/>
  <c r="VKB59" i="3" s="1"/>
  <c r="VKC59" i="3" s="1"/>
  <c r="VKD59" i="3"/>
  <c r="VJD59" i="3"/>
  <c r="VJE59" i="3" s="1"/>
  <c r="VJF59" i="3" s="1"/>
  <c r="VJG59" i="3" s="1"/>
  <c r="VJH59" i="3" s="1"/>
  <c r="VJI59" i="3" s="1"/>
  <c r="VJJ59" i="3" s="1"/>
  <c r="VJK59" i="3" s="1"/>
  <c r="VJL59" i="3" s="1"/>
  <c r="VJM59" i="3" s="1"/>
  <c r="VJN59" i="3"/>
  <c r="VIN59" i="3"/>
  <c r="VIO59" i="3" s="1"/>
  <c r="VIP59" i="3" s="1"/>
  <c r="VIQ59" i="3" s="1"/>
  <c r="VIR59" i="3" s="1"/>
  <c r="VIS59" i="3" s="1"/>
  <c r="VIT59" i="3" s="1"/>
  <c r="VIU59" i="3" s="1"/>
  <c r="VIV59" i="3" s="1"/>
  <c r="VIW59" i="3" s="1"/>
  <c r="VIX59" i="3"/>
  <c r="VHX59" i="3"/>
  <c r="VHY59" i="3" s="1"/>
  <c r="VHZ59" i="3" s="1"/>
  <c r="VIA59" i="3" s="1"/>
  <c r="VIB59" i="3" s="1"/>
  <c r="VIC59" i="3" s="1"/>
  <c r="VID59" i="3" s="1"/>
  <c r="VIE59" i="3" s="1"/>
  <c r="VIF59" i="3" s="1"/>
  <c r="VIG59" i="3" s="1"/>
  <c r="VIH59" i="3"/>
  <c r="VHH59" i="3"/>
  <c r="VHI59" i="3" s="1"/>
  <c r="VHJ59" i="3" s="1"/>
  <c r="VHK59" i="3" s="1"/>
  <c r="VHL59" i="3" s="1"/>
  <c r="VHM59" i="3" s="1"/>
  <c r="VHN59" i="3" s="1"/>
  <c r="VHO59" i="3" s="1"/>
  <c r="VHP59" i="3" s="1"/>
  <c r="VHQ59" i="3" s="1"/>
  <c r="VHR59" i="3"/>
  <c r="VGR59" i="3"/>
  <c r="VGS59" i="3" s="1"/>
  <c r="VGT59" i="3" s="1"/>
  <c r="VGU59" i="3" s="1"/>
  <c r="VGV59" i="3" s="1"/>
  <c r="VGW59" i="3" s="1"/>
  <c r="VGX59" i="3" s="1"/>
  <c r="VGY59" i="3" s="1"/>
  <c r="VGZ59" i="3" s="1"/>
  <c r="VHA59" i="3" s="1"/>
  <c r="VHB59" i="3"/>
  <c r="VGB59" i="3"/>
  <c r="VGC59" i="3" s="1"/>
  <c r="VGD59" i="3" s="1"/>
  <c r="VGE59" i="3" s="1"/>
  <c r="VGF59" i="3" s="1"/>
  <c r="VGG59" i="3" s="1"/>
  <c r="VGH59" i="3" s="1"/>
  <c r="VGI59" i="3" s="1"/>
  <c r="VGJ59" i="3" s="1"/>
  <c r="VGK59" i="3" s="1"/>
  <c r="VGL59" i="3"/>
  <c r="VFL59" i="3"/>
  <c r="VFM59" i="3" s="1"/>
  <c r="VFN59" i="3" s="1"/>
  <c r="VFO59" i="3" s="1"/>
  <c r="VFP59" i="3" s="1"/>
  <c r="VFQ59" i="3" s="1"/>
  <c r="VFR59" i="3" s="1"/>
  <c r="VFS59" i="3" s="1"/>
  <c r="VFT59" i="3" s="1"/>
  <c r="VFU59" i="3" s="1"/>
  <c r="VFV59" i="3"/>
  <c r="VEV59" i="3"/>
  <c r="VEW59" i="3" s="1"/>
  <c r="VEX59" i="3" s="1"/>
  <c r="VEY59" i="3" s="1"/>
  <c r="VEZ59" i="3" s="1"/>
  <c r="VFA59" i="3" s="1"/>
  <c r="VFB59" i="3" s="1"/>
  <c r="VFC59" i="3" s="1"/>
  <c r="VFD59" i="3" s="1"/>
  <c r="VFE59" i="3" s="1"/>
  <c r="VFF59" i="3"/>
  <c r="VEF59" i="3"/>
  <c r="VEG59" i="3" s="1"/>
  <c r="VEH59" i="3" s="1"/>
  <c r="VEI59" i="3" s="1"/>
  <c r="VEJ59" i="3" s="1"/>
  <c r="VEK59" i="3" s="1"/>
  <c r="VEL59" i="3" s="1"/>
  <c r="VEM59" i="3" s="1"/>
  <c r="VEN59" i="3" s="1"/>
  <c r="VEO59" i="3" s="1"/>
  <c r="VEP59" i="3"/>
  <c r="VDP59" i="3"/>
  <c r="VDQ59" i="3" s="1"/>
  <c r="VDR59" i="3" s="1"/>
  <c r="VDS59" i="3" s="1"/>
  <c r="VDT59" i="3" s="1"/>
  <c r="VDU59" i="3" s="1"/>
  <c r="VDV59" i="3" s="1"/>
  <c r="VDW59" i="3" s="1"/>
  <c r="VDX59" i="3" s="1"/>
  <c r="VDY59" i="3" s="1"/>
  <c r="VDZ59" i="3"/>
  <c r="VCZ59" i="3"/>
  <c r="VDA59" i="3" s="1"/>
  <c r="VDB59" i="3" s="1"/>
  <c r="VDC59" i="3" s="1"/>
  <c r="VDD59" i="3" s="1"/>
  <c r="VDE59" i="3" s="1"/>
  <c r="VDF59" i="3" s="1"/>
  <c r="VDG59" i="3" s="1"/>
  <c r="VDH59" i="3" s="1"/>
  <c r="VDI59" i="3" s="1"/>
  <c r="VDJ59" i="3"/>
  <c r="VCJ59" i="3"/>
  <c r="VCK59" i="3" s="1"/>
  <c r="VCL59" i="3" s="1"/>
  <c r="VCM59" i="3" s="1"/>
  <c r="VCN59" i="3" s="1"/>
  <c r="VCO59" i="3" s="1"/>
  <c r="VCP59" i="3" s="1"/>
  <c r="VCQ59" i="3" s="1"/>
  <c r="VCR59" i="3" s="1"/>
  <c r="VCS59" i="3" s="1"/>
  <c r="VCT59" i="3"/>
  <c r="VBT59" i="3"/>
  <c r="VBU59" i="3" s="1"/>
  <c r="VBV59" i="3" s="1"/>
  <c r="VBW59" i="3" s="1"/>
  <c r="VBX59" i="3" s="1"/>
  <c r="VBY59" i="3" s="1"/>
  <c r="VBZ59" i="3" s="1"/>
  <c r="VCA59" i="3" s="1"/>
  <c r="VCB59" i="3" s="1"/>
  <c r="VCC59" i="3" s="1"/>
  <c r="VCD59" i="3"/>
  <c r="VBD59" i="3"/>
  <c r="VBE59" i="3" s="1"/>
  <c r="VBF59" i="3" s="1"/>
  <c r="VBG59" i="3" s="1"/>
  <c r="VBH59" i="3" s="1"/>
  <c r="VBI59" i="3" s="1"/>
  <c r="VBJ59" i="3" s="1"/>
  <c r="VBK59" i="3" s="1"/>
  <c r="VBL59" i="3" s="1"/>
  <c r="VBM59" i="3" s="1"/>
  <c r="VBN59" i="3"/>
  <c r="VAN59" i="3"/>
  <c r="VAO59" i="3" s="1"/>
  <c r="VAP59" i="3" s="1"/>
  <c r="VAQ59" i="3" s="1"/>
  <c r="VAR59" i="3" s="1"/>
  <c r="VAS59" i="3" s="1"/>
  <c r="VAT59" i="3" s="1"/>
  <c r="VAU59" i="3" s="1"/>
  <c r="VAV59" i="3" s="1"/>
  <c r="VAW59" i="3" s="1"/>
  <c r="VAX59" i="3"/>
  <c r="UZX59" i="3"/>
  <c r="UZY59" i="3" s="1"/>
  <c r="UZZ59" i="3" s="1"/>
  <c r="VAA59" i="3" s="1"/>
  <c r="VAB59" i="3" s="1"/>
  <c r="VAC59" i="3" s="1"/>
  <c r="VAD59" i="3" s="1"/>
  <c r="VAE59" i="3" s="1"/>
  <c r="VAF59" i="3" s="1"/>
  <c r="VAG59" i="3" s="1"/>
  <c r="VAH59" i="3"/>
  <c r="UZH59" i="3"/>
  <c r="UZI59" i="3" s="1"/>
  <c r="UZJ59" i="3" s="1"/>
  <c r="UZK59" i="3" s="1"/>
  <c r="UZL59" i="3" s="1"/>
  <c r="UZM59" i="3" s="1"/>
  <c r="UZN59" i="3" s="1"/>
  <c r="UZO59" i="3" s="1"/>
  <c r="UZP59" i="3" s="1"/>
  <c r="UZQ59" i="3" s="1"/>
  <c r="UZR59" i="3"/>
  <c r="UYR59" i="3"/>
  <c r="UYS59" i="3" s="1"/>
  <c r="UYT59" i="3" s="1"/>
  <c r="UYU59" i="3" s="1"/>
  <c r="UYV59" i="3" s="1"/>
  <c r="UYW59" i="3" s="1"/>
  <c r="UYX59" i="3" s="1"/>
  <c r="UYY59" i="3" s="1"/>
  <c r="UYZ59" i="3" s="1"/>
  <c r="UZA59" i="3" s="1"/>
  <c r="UZB59" i="3"/>
  <c r="UYB59" i="3"/>
  <c r="UYC59" i="3" s="1"/>
  <c r="UYD59" i="3" s="1"/>
  <c r="UYE59" i="3" s="1"/>
  <c r="UYF59" i="3" s="1"/>
  <c r="UYG59" i="3" s="1"/>
  <c r="UYH59" i="3" s="1"/>
  <c r="UYI59" i="3" s="1"/>
  <c r="UYJ59" i="3" s="1"/>
  <c r="UYK59" i="3" s="1"/>
  <c r="UYL59" i="3"/>
  <c r="UXL59" i="3"/>
  <c r="UXM59" i="3" s="1"/>
  <c r="UXN59" i="3" s="1"/>
  <c r="UXO59" i="3" s="1"/>
  <c r="UXP59" i="3" s="1"/>
  <c r="UXQ59" i="3" s="1"/>
  <c r="UXR59" i="3" s="1"/>
  <c r="UXS59" i="3" s="1"/>
  <c r="UXT59" i="3" s="1"/>
  <c r="UXU59" i="3" s="1"/>
  <c r="UXV59" i="3"/>
  <c r="UWV59" i="3"/>
  <c r="UWW59" i="3" s="1"/>
  <c r="UWX59" i="3" s="1"/>
  <c r="UWY59" i="3" s="1"/>
  <c r="UWZ59" i="3" s="1"/>
  <c r="UXA59" i="3" s="1"/>
  <c r="UXB59" i="3" s="1"/>
  <c r="UXC59" i="3" s="1"/>
  <c r="UXD59" i="3" s="1"/>
  <c r="UXE59" i="3" s="1"/>
  <c r="UXF59" i="3"/>
  <c r="UWF59" i="3"/>
  <c r="UWG59" i="3" s="1"/>
  <c r="UWH59" i="3" s="1"/>
  <c r="UWI59" i="3" s="1"/>
  <c r="UWJ59" i="3" s="1"/>
  <c r="UWK59" i="3" s="1"/>
  <c r="UWL59" i="3" s="1"/>
  <c r="UWM59" i="3" s="1"/>
  <c r="UWN59" i="3" s="1"/>
  <c r="UWO59" i="3" s="1"/>
  <c r="UWP59" i="3"/>
  <c r="UVP59" i="3"/>
  <c r="UVQ59" i="3" s="1"/>
  <c r="UVR59" i="3" s="1"/>
  <c r="UVS59" i="3" s="1"/>
  <c r="UVT59" i="3" s="1"/>
  <c r="UVU59" i="3" s="1"/>
  <c r="UVV59" i="3" s="1"/>
  <c r="UVW59" i="3" s="1"/>
  <c r="UVX59" i="3" s="1"/>
  <c r="UVY59" i="3" s="1"/>
  <c r="UVZ59" i="3"/>
  <c r="UUZ59" i="3"/>
  <c r="UVA59" i="3" s="1"/>
  <c r="UVB59" i="3" s="1"/>
  <c r="UVC59" i="3" s="1"/>
  <c r="UVD59" i="3" s="1"/>
  <c r="UVE59" i="3" s="1"/>
  <c r="UVF59" i="3" s="1"/>
  <c r="UVG59" i="3" s="1"/>
  <c r="UVH59" i="3" s="1"/>
  <c r="UVI59" i="3" s="1"/>
  <c r="UVJ59" i="3"/>
  <c r="UUJ59" i="3"/>
  <c r="UUK59" i="3" s="1"/>
  <c r="UUL59" i="3" s="1"/>
  <c r="UUM59" i="3" s="1"/>
  <c r="UUN59" i="3" s="1"/>
  <c r="UUO59" i="3" s="1"/>
  <c r="UUP59" i="3" s="1"/>
  <c r="UUQ59" i="3" s="1"/>
  <c r="UUR59" i="3" s="1"/>
  <c r="UUS59" i="3" s="1"/>
  <c r="UUT59" i="3"/>
  <c r="UTT59" i="3"/>
  <c r="UTU59" i="3" s="1"/>
  <c r="UTV59" i="3" s="1"/>
  <c r="UTW59" i="3" s="1"/>
  <c r="UTX59" i="3" s="1"/>
  <c r="UTY59" i="3" s="1"/>
  <c r="UTZ59" i="3" s="1"/>
  <c r="UUA59" i="3" s="1"/>
  <c r="UUB59" i="3" s="1"/>
  <c r="UUC59" i="3" s="1"/>
  <c r="UUD59" i="3"/>
  <c r="UTD59" i="3"/>
  <c r="UTE59" i="3" s="1"/>
  <c r="UTF59" i="3" s="1"/>
  <c r="UTG59" i="3" s="1"/>
  <c r="UTH59" i="3" s="1"/>
  <c r="UTI59" i="3" s="1"/>
  <c r="UTJ59" i="3" s="1"/>
  <c r="UTK59" i="3" s="1"/>
  <c r="UTL59" i="3" s="1"/>
  <c r="UTM59" i="3" s="1"/>
  <c r="UTN59" i="3"/>
  <c r="USN59" i="3"/>
  <c r="USO59" i="3" s="1"/>
  <c r="USP59" i="3" s="1"/>
  <c r="USQ59" i="3" s="1"/>
  <c r="USR59" i="3" s="1"/>
  <c r="USS59" i="3" s="1"/>
  <c r="UST59" i="3" s="1"/>
  <c r="USU59" i="3" s="1"/>
  <c r="USV59" i="3" s="1"/>
  <c r="USW59" i="3" s="1"/>
  <c r="USX59" i="3"/>
  <c r="URX59" i="3"/>
  <c r="URY59" i="3" s="1"/>
  <c r="URZ59" i="3" s="1"/>
  <c r="USA59" i="3" s="1"/>
  <c r="USB59" i="3" s="1"/>
  <c r="USC59" i="3" s="1"/>
  <c r="USD59" i="3" s="1"/>
  <c r="USE59" i="3" s="1"/>
  <c r="USF59" i="3" s="1"/>
  <c r="USG59" i="3" s="1"/>
  <c r="USH59" i="3"/>
  <c r="URH59" i="3"/>
  <c r="URI59" i="3" s="1"/>
  <c r="URJ59" i="3" s="1"/>
  <c r="URK59" i="3" s="1"/>
  <c r="URL59" i="3" s="1"/>
  <c r="URM59" i="3" s="1"/>
  <c r="URN59" i="3" s="1"/>
  <c r="URO59" i="3" s="1"/>
  <c r="URP59" i="3" s="1"/>
  <c r="URQ59" i="3" s="1"/>
  <c r="URR59" i="3"/>
  <c r="UQR59" i="3"/>
  <c r="UQS59" i="3" s="1"/>
  <c r="UQT59" i="3" s="1"/>
  <c r="UQU59" i="3" s="1"/>
  <c r="UQV59" i="3" s="1"/>
  <c r="UQW59" i="3" s="1"/>
  <c r="UQX59" i="3" s="1"/>
  <c r="UQY59" i="3" s="1"/>
  <c r="UQZ59" i="3" s="1"/>
  <c r="URA59" i="3" s="1"/>
  <c r="URB59" i="3"/>
  <c r="UQB59" i="3"/>
  <c r="UQC59" i="3" s="1"/>
  <c r="UQD59" i="3" s="1"/>
  <c r="UQE59" i="3" s="1"/>
  <c r="UQF59" i="3" s="1"/>
  <c r="UQG59" i="3" s="1"/>
  <c r="UQH59" i="3" s="1"/>
  <c r="UQI59" i="3" s="1"/>
  <c r="UQJ59" i="3" s="1"/>
  <c r="UQK59" i="3" s="1"/>
  <c r="UQL59" i="3"/>
  <c r="UPL59" i="3"/>
  <c r="UPM59" i="3" s="1"/>
  <c r="UPN59" i="3" s="1"/>
  <c r="UPO59" i="3" s="1"/>
  <c r="UPP59" i="3" s="1"/>
  <c r="UPQ59" i="3" s="1"/>
  <c r="UPR59" i="3" s="1"/>
  <c r="UPS59" i="3" s="1"/>
  <c r="UPT59" i="3" s="1"/>
  <c r="UPU59" i="3" s="1"/>
  <c r="UPV59" i="3"/>
  <c r="UOV59" i="3"/>
  <c r="UOW59" i="3" s="1"/>
  <c r="UOX59" i="3" s="1"/>
  <c r="UOY59" i="3" s="1"/>
  <c r="UOZ59" i="3" s="1"/>
  <c r="UPA59" i="3" s="1"/>
  <c r="UPB59" i="3" s="1"/>
  <c r="UPC59" i="3" s="1"/>
  <c r="UPD59" i="3" s="1"/>
  <c r="UPE59" i="3" s="1"/>
  <c r="UPF59" i="3"/>
  <c r="UOF59" i="3"/>
  <c r="UOG59" i="3" s="1"/>
  <c r="UOH59" i="3" s="1"/>
  <c r="UOI59" i="3" s="1"/>
  <c r="UOJ59" i="3" s="1"/>
  <c r="UOK59" i="3" s="1"/>
  <c r="UOL59" i="3" s="1"/>
  <c r="UOM59" i="3" s="1"/>
  <c r="UON59" i="3" s="1"/>
  <c r="UOO59" i="3" s="1"/>
  <c r="UOP59" i="3"/>
  <c r="UNP59" i="3"/>
  <c r="UNQ59" i="3" s="1"/>
  <c r="UNR59" i="3" s="1"/>
  <c r="UNS59" i="3" s="1"/>
  <c r="UNT59" i="3" s="1"/>
  <c r="UNU59" i="3" s="1"/>
  <c r="UNV59" i="3" s="1"/>
  <c r="UNW59" i="3" s="1"/>
  <c r="UNX59" i="3" s="1"/>
  <c r="UNY59" i="3" s="1"/>
  <c r="UNZ59" i="3"/>
  <c r="UMZ59" i="3"/>
  <c r="UNA59" i="3" s="1"/>
  <c r="UNB59" i="3" s="1"/>
  <c r="UNC59" i="3" s="1"/>
  <c r="UND59" i="3" s="1"/>
  <c r="UNE59" i="3" s="1"/>
  <c r="UNF59" i="3" s="1"/>
  <c r="UNG59" i="3" s="1"/>
  <c r="UNH59" i="3" s="1"/>
  <c r="UNI59" i="3" s="1"/>
  <c r="UNJ59" i="3"/>
  <c r="UMJ59" i="3"/>
  <c r="UMK59" i="3" s="1"/>
  <c r="UML59" i="3" s="1"/>
  <c r="UMM59" i="3" s="1"/>
  <c r="UMN59" i="3" s="1"/>
  <c r="UMO59" i="3" s="1"/>
  <c r="UMP59" i="3" s="1"/>
  <c r="UMQ59" i="3" s="1"/>
  <c r="UMR59" i="3" s="1"/>
  <c r="UMS59" i="3" s="1"/>
  <c r="UMT59" i="3"/>
  <c r="ULT59" i="3"/>
  <c r="ULU59" i="3" s="1"/>
  <c r="ULV59" i="3" s="1"/>
  <c r="ULW59" i="3" s="1"/>
  <c r="ULX59" i="3" s="1"/>
  <c r="ULY59" i="3" s="1"/>
  <c r="ULZ59" i="3" s="1"/>
  <c r="UMA59" i="3" s="1"/>
  <c r="UMB59" i="3" s="1"/>
  <c r="UMC59" i="3" s="1"/>
  <c r="UMD59" i="3"/>
  <c r="ULD59" i="3"/>
  <c r="ULE59" i="3" s="1"/>
  <c r="ULF59" i="3" s="1"/>
  <c r="ULG59" i="3" s="1"/>
  <c r="ULH59" i="3" s="1"/>
  <c r="ULI59" i="3" s="1"/>
  <c r="ULJ59" i="3" s="1"/>
  <c r="ULK59" i="3" s="1"/>
  <c r="ULL59" i="3" s="1"/>
  <c r="ULM59" i="3" s="1"/>
  <c r="ULN59" i="3"/>
  <c r="UKN59" i="3"/>
  <c r="UKO59" i="3" s="1"/>
  <c r="UKP59" i="3" s="1"/>
  <c r="UKQ59" i="3" s="1"/>
  <c r="UKR59" i="3" s="1"/>
  <c r="UKS59" i="3" s="1"/>
  <c r="UKT59" i="3" s="1"/>
  <c r="UKU59" i="3" s="1"/>
  <c r="UKV59" i="3" s="1"/>
  <c r="UKW59" i="3" s="1"/>
  <c r="UKX59" i="3"/>
  <c r="UJX59" i="3"/>
  <c r="UJY59" i="3" s="1"/>
  <c r="UJZ59" i="3" s="1"/>
  <c r="UKA59" i="3" s="1"/>
  <c r="UKB59" i="3" s="1"/>
  <c r="UKC59" i="3" s="1"/>
  <c r="UKD59" i="3" s="1"/>
  <c r="UKE59" i="3" s="1"/>
  <c r="UKF59" i="3" s="1"/>
  <c r="UKG59" i="3" s="1"/>
  <c r="UKH59" i="3"/>
  <c r="UJH59" i="3"/>
  <c r="UJI59" i="3" s="1"/>
  <c r="UJJ59" i="3" s="1"/>
  <c r="UJK59" i="3" s="1"/>
  <c r="UJL59" i="3" s="1"/>
  <c r="UJM59" i="3" s="1"/>
  <c r="UJN59" i="3" s="1"/>
  <c r="UJO59" i="3" s="1"/>
  <c r="UJP59" i="3" s="1"/>
  <c r="UJQ59" i="3" s="1"/>
  <c r="UJR59" i="3"/>
  <c r="UIR59" i="3"/>
  <c r="UIS59" i="3" s="1"/>
  <c r="UIT59" i="3" s="1"/>
  <c r="UIU59" i="3" s="1"/>
  <c r="UIV59" i="3" s="1"/>
  <c r="UIW59" i="3" s="1"/>
  <c r="UIX59" i="3" s="1"/>
  <c r="UIY59" i="3" s="1"/>
  <c r="UIZ59" i="3" s="1"/>
  <c r="UJA59" i="3" s="1"/>
  <c r="UJB59" i="3"/>
  <c r="UIB59" i="3"/>
  <c r="UIC59" i="3" s="1"/>
  <c r="UID59" i="3" s="1"/>
  <c r="UIE59" i="3" s="1"/>
  <c r="UIF59" i="3" s="1"/>
  <c r="UIG59" i="3" s="1"/>
  <c r="UIH59" i="3" s="1"/>
  <c r="UII59" i="3" s="1"/>
  <c r="UIJ59" i="3" s="1"/>
  <c r="UIK59" i="3" s="1"/>
  <c r="UIL59" i="3"/>
  <c r="UHL59" i="3"/>
  <c r="UHM59" i="3" s="1"/>
  <c r="UHN59" i="3" s="1"/>
  <c r="UHO59" i="3" s="1"/>
  <c r="UHP59" i="3" s="1"/>
  <c r="UHQ59" i="3" s="1"/>
  <c r="UHR59" i="3" s="1"/>
  <c r="UHS59" i="3" s="1"/>
  <c r="UHT59" i="3" s="1"/>
  <c r="UHU59" i="3" s="1"/>
  <c r="UHV59" i="3"/>
  <c r="UGV59" i="3"/>
  <c r="UGW59" i="3" s="1"/>
  <c r="UGX59" i="3" s="1"/>
  <c r="UGY59" i="3" s="1"/>
  <c r="UGZ59" i="3" s="1"/>
  <c r="UHA59" i="3" s="1"/>
  <c r="UHB59" i="3" s="1"/>
  <c r="UHC59" i="3" s="1"/>
  <c r="UHD59" i="3" s="1"/>
  <c r="UHE59" i="3" s="1"/>
  <c r="UHF59" i="3"/>
  <c r="UGF59" i="3"/>
  <c r="UGG59" i="3" s="1"/>
  <c r="UGH59" i="3" s="1"/>
  <c r="UGI59" i="3" s="1"/>
  <c r="UGJ59" i="3" s="1"/>
  <c r="UGK59" i="3" s="1"/>
  <c r="UGL59" i="3" s="1"/>
  <c r="UGM59" i="3" s="1"/>
  <c r="UGN59" i="3" s="1"/>
  <c r="UGO59" i="3" s="1"/>
  <c r="UGP59" i="3"/>
  <c r="UFP59" i="3"/>
  <c r="UFQ59" i="3" s="1"/>
  <c r="UFR59" i="3" s="1"/>
  <c r="UFS59" i="3" s="1"/>
  <c r="UFT59" i="3" s="1"/>
  <c r="UFU59" i="3" s="1"/>
  <c r="UFV59" i="3" s="1"/>
  <c r="UFW59" i="3" s="1"/>
  <c r="UFX59" i="3" s="1"/>
  <c r="UFY59" i="3" s="1"/>
  <c r="UFZ59" i="3"/>
  <c r="UEZ59" i="3"/>
  <c r="UFA59" i="3" s="1"/>
  <c r="UFB59" i="3" s="1"/>
  <c r="UFC59" i="3" s="1"/>
  <c r="UFD59" i="3" s="1"/>
  <c r="UFE59" i="3" s="1"/>
  <c r="UFF59" i="3" s="1"/>
  <c r="UFG59" i="3" s="1"/>
  <c r="UFH59" i="3" s="1"/>
  <c r="UFI59" i="3" s="1"/>
  <c r="UFJ59" i="3"/>
  <c r="UEJ59" i="3"/>
  <c r="UEK59" i="3" s="1"/>
  <c r="UEL59" i="3" s="1"/>
  <c r="UEM59" i="3" s="1"/>
  <c r="UEN59" i="3" s="1"/>
  <c r="UEO59" i="3" s="1"/>
  <c r="UEP59" i="3" s="1"/>
  <c r="UEQ59" i="3" s="1"/>
  <c r="UER59" i="3" s="1"/>
  <c r="UES59" i="3" s="1"/>
  <c r="UET59" i="3"/>
  <c r="UDT59" i="3"/>
  <c r="UDU59" i="3" s="1"/>
  <c r="UDV59" i="3" s="1"/>
  <c r="UDW59" i="3" s="1"/>
  <c r="UDX59" i="3" s="1"/>
  <c r="UDY59" i="3" s="1"/>
  <c r="UDZ59" i="3" s="1"/>
  <c r="UEA59" i="3" s="1"/>
  <c r="UEB59" i="3" s="1"/>
  <c r="UEC59" i="3" s="1"/>
  <c r="UED59" i="3"/>
  <c r="UDD59" i="3"/>
  <c r="UDE59" i="3" s="1"/>
  <c r="UDF59" i="3" s="1"/>
  <c r="UDG59" i="3" s="1"/>
  <c r="UDH59" i="3" s="1"/>
  <c r="UDI59" i="3" s="1"/>
  <c r="UDJ59" i="3" s="1"/>
  <c r="UDK59" i="3" s="1"/>
  <c r="UDL59" i="3" s="1"/>
  <c r="UDM59" i="3" s="1"/>
  <c r="UDN59" i="3"/>
  <c r="UCN59" i="3"/>
  <c r="UCO59" i="3" s="1"/>
  <c r="UCP59" i="3" s="1"/>
  <c r="UCQ59" i="3" s="1"/>
  <c r="UCR59" i="3" s="1"/>
  <c r="UCS59" i="3" s="1"/>
  <c r="UCT59" i="3" s="1"/>
  <c r="UCU59" i="3" s="1"/>
  <c r="UCV59" i="3" s="1"/>
  <c r="UCW59" i="3" s="1"/>
  <c r="UCX59" i="3"/>
  <c r="UBX59" i="3"/>
  <c r="UBY59" i="3" s="1"/>
  <c r="UBZ59" i="3" s="1"/>
  <c r="UCA59" i="3" s="1"/>
  <c r="UCB59" i="3" s="1"/>
  <c r="UCC59" i="3" s="1"/>
  <c r="UCD59" i="3" s="1"/>
  <c r="UCE59" i="3" s="1"/>
  <c r="UCF59" i="3" s="1"/>
  <c r="UCG59" i="3" s="1"/>
  <c r="UCH59" i="3"/>
  <c r="UBH59" i="3"/>
  <c r="UBI59" i="3" s="1"/>
  <c r="UBJ59" i="3" s="1"/>
  <c r="UBK59" i="3" s="1"/>
  <c r="UBL59" i="3" s="1"/>
  <c r="UBM59" i="3" s="1"/>
  <c r="UBN59" i="3" s="1"/>
  <c r="UBO59" i="3" s="1"/>
  <c r="UBP59" i="3" s="1"/>
  <c r="UBQ59" i="3" s="1"/>
  <c r="UBR59" i="3"/>
  <c r="UAR59" i="3"/>
  <c r="UAS59" i="3" s="1"/>
  <c r="UAT59" i="3" s="1"/>
  <c r="UAU59" i="3" s="1"/>
  <c r="UAV59" i="3" s="1"/>
  <c r="UAW59" i="3" s="1"/>
  <c r="UAX59" i="3" s="1"/>
  <c r="UAY59" i="3" s="1"/>
  <c r="UAZ59" i="3" s="1"/>
  <c r="UBA59" i="3" s="1"/>
  <c r="UBB59" i="3"/>
  <c r="UAB59" i="3"/>
  <c r="UAC59" i="3" s="1"/>
  <c r="UAD59" i="3" s="1"/>
  <c r="UAE59" i="3" s="1"/>
  <c r="UAF59" i="3" s="1"/>
  <c r="UAG59" i="3" s="1"/>
  <c r="UAH59" i="3" s="1"/>
  <c r="UAI59" i="3" s="1"/>
  <c r="UAJ59" i="3" s="1"/>
  <c r="UAK59" i="3" s="1"/>
  <c r="UAL59" i="3"/>
  <c r="TZL59" i="3"/>
  <c r="TZM59" i="3" s="1"/>
  <c r="TZN59" i="3" s="1"/>
  <c r="TZO59" i="3" s="1"/>
  <c r="TZP59" i="3" s="1"/>
  <c r="TZQ59" i="3" s="1"/>
  <c r="TZR59" i="3" s="1"/>
  <c r="TZS59" i="3" s="1"/>
  <c r="TZT59" i="3" s="1"/>
  <c r="TZU59" i="3" s="1"/>
  <c r="TZV59" i="3"/>
  <c r="TYV59" i="3"/>
  <c r="TYW59" i="3" s="1"/>
  <c r="TYX59" i="3" s="1"/>
  <c r="TYY59" i="3" s="1"/>
  <c r="TYZ59" i="3" s="1"/>
  <c r="TZA59" i="3" s="1"/>
  <c r="TZB59" i="3" s="1"/>
  <c r="TZC59" i="3" s="1"/>
  <c r="TZD59" i="3" s="1"/>
  <c r="TZE59" i="3" s="1"/>
  <c r="TZF59" i="3"/>
  <c r="TYF59" i="3"/>
  <c r="TYG59" i="3" s="1"/>
  <c r="TYH59" i="3" s="1"/>
  <c r="TYI59" i="3" s="1"/>
  <c r="TYJ59" i="3" s="1"/>
  <c r="TYK59" i="3" s="1"/>
  <c r="TYL59" i="3" s="1"/>
  <c r="TYM59" i="3" s="1"/>
  <c r="TYN59" i="3" s="1"/>
  <c r="TYO59" i="3" s="1"/>
  <c r="TYP59" i="3"/>
  <c r="TXP59" i="3"/>
  <c r="TXQ59" i="3" s="1"/>
  <c r="TXR59" i="3" s="1"/>
  <c r="TXS59" i="3" s="1"/>
  <c r="TXT59" i="3" s="1"/>
  <c r="TXU59" i="3" s="1"/>
  <c r="TXV59" i="3" s="1"/>
  <c r="TXW59" i="3" s="1"/>
  <c r="TXX59" i="3" s="1"/>
  <c r="TXY59" i="3" s="1"/>
  <c r="TXZ59" i="3"/>
  <c r="TWZ59" i="3"/>
  <c r="TXA59" i="3" s="1"/>
  <c r="TXB59" i="3" s="1"/>
  <c r="TXC59" i="3" s="1"/>
  <c r="TXD59" i="3" s="1"/>
  <c r="TXE59" i="3" s="1"/>
  <c r="TXF59" i="3" s="1"/>
  <c r="TXG59" i="3" s="1"/>
  <c r="TXH59" i="3" s="1"/>
  <c r="TXI59" i="3" s="1"/>
  <c r="TXJ59" i="3"/>
  <c r="TWJ59" i="3"/>
  <c r="TWK59" i="3" s="1"/>
  <c r="TWL59" i="3" s="1"/>
  <c r="TWM59" i="3" s="1"/>
  <c r="TWN59" i="3" s="1"/>
  <c r="TWO59" i="3" s="1"/>
  <c r="TWP59" i="3" s="1"/>
  <c r="TWQ59" i="3" s="1"/>
  <c r="TWR59" i="3" s="1"/>
  <c r="TWS59" i="3" s="1"/>
  <c r="TWT59" i="3"/>
  <c r="TVT59" i="3"/>
  <c r="TVU59" i="3" s="1"/>
  <c r="TVV59" i="3" s="1"/>
  <c r="TVW59" i="3" s="1"/>
  <c r="TVX59" i="3" s="1"/>
  <c r="TVY59" i="3" s="1"/>
  <c r="TVZ59" i="3" s="1"/>
  <c r="TWA59" i="3" s="1"/>
  <c r="TWB59" i="3" s="1"/>
  <c r="TWC59" i="3" s="1"/>
  <c r="TWD59" i="3"/>
  <c r="TVD59" i="3"/>
  <c r="TVE59" i="3" s="1"/>
  <c r="TVF59" i="3" s="1"/>
  <c r="TVG59" i="3" s="1"/>
  <c r="TVH59" i="3" s="1"/>
  <c r="TVI59" i="3" s="1"/>
  <c r="TVJ59" i="3" s="1"/>
  <c r="TVK59" i="3" s="1"/>
  <c r="TVL59" i="3" s="1"/>
  <c r="TVM59" i="3" s="1"/>
  <c r="TVN59" i="3"/>
  <c r="TUN59" i="3"/>
  <c r="TUO59" i="3" s="1"/>
  <c r="TUP59" i="3" s="1"/>
  <c r="TUQ59" i="3" s="1"/>
  <c r="TUR59" i="3" s="1"/>
  <c r="TUS59" i="3" s="1"/>
  <c r="TUT59" i="3" s="1"/>
  <c r="TUU59" i="3" s="1"/>
  <c r="TUV59" i="3" s="1"/>
  <c r="TUW59" i="3" s="1"/>
  <c r="TUX59" i="3"/>
  <c r="TTX59" i="3"/>
  <c r="TTY59" i="3" s="1"/>
  <c r="TTZ59" i="3" s="1"/>
  <c r="TUA59" i="3" s="1"/>
  <c r="TUB59" i="3" s="1"/>
  <c r="TUC59" i="3" s="1"/>
  <c r="TUD59" i="3" s="1"/>
  <c r="TUE59" i="3" s="1"/>
  <c r="TUF59" i="3" s="1"/>
  <c r="TUG59" i="3" s="1"/>
  <c r="TUH59" i="3"/>
  <c r="TTH59" i="3"/>
  <c r="TTI59" i="3" s="1"/>
  <c r="TTJ59" i="3" s="1"/>
  <c r="TTK59" i="3" s="1"/>
  <c r="TTL59" i="3" s="1"/>
  <c r="TTM59" i="3" s="1"/>
  <c r="TTN59" i="3" s="1"/>
  <c r="TTO59" i="3" s="1"/>
  <c r="TTP59" i="3" s="1"/>
  <c r="TTQ59" i="3" s="1"/>
  <c r="TTR59" i="3"/>
  <c r="TSR59" i="3"/>
  <c r="TSS59" i="3" s="1"/>
  <c r="TST59" i="3" s="1"/>
  <c r="TSU59" i="3" s="1"/>
  <c r="TSV59" i="3" s="1"/>
  <c r="TSW59" i="3" s="1"/>
  <c r="TSX59" i="3" s="1"/>
  <c r="TSY59" i="3" s="1"/>
  <c r="TSZ59" i="3" s="1"/>
  <c r="TTA59" i="3" s="1"/>
  <c r="TTB59" i="3"/>
  <c r="TSB59" i="3"/>
  <c r="TSC59" i="3" s="1"/>
  <c r="TSD59" i="3" s="1"/>
  <c r="TSE59" i="3" s="1"/>
  <c r="TSF59" i="3" s="1"/>
  <c r="TSG59" i="3" s="1"/>
  <c r="TSH59" i="3" s="1"/>
  <c r="TSI59" i="3" s="1"/>
  <c r="TSJ59" i="3" s="1"/>
  <c r="TSK59" i="3" s="1"/>
  <c r="TSL59" i="3"/>
  <c r="TRL59" i="3"/>
  <c r="TRM59" i="3" s="1"/>
  <c r="TRN59" i="3" s="1"/>
  <c r="TRO59" i="3" s="1"/>
  <c r="TRP59" i="3" s="1"/>
  <c r="TRQ59" i="3" s="1"/>
  <c r="TRR59" i="3" s="1"/>
  <c r="TRS59" i="3" s="1"/>
  <c r="TRT59" i="3" s="1"/>
  <c r="TRU59" i="3" s="1"/>
  <c r="TRV59" i="3"/>
  <c r="TQV59" i="3"/>
  <c r="TQW59" i="3" s="1"/>
  <c r="TQX59" i="3" s="1"/>
  <c r="TQY59" i="3" s="1"/>
  <c r="TQZ59" i="3" s="1"/>
  <c r="TRA59" i="3" s="1"/>
  <c r="TRB59" i="3" s="1"/>
  <c r="TRC59" i="3" s="1"/>
  <c r="TRD59" i="3" s="1"/>
  <c r="TRE59" i="3" s="1"/>
  <c r="TRF59" i="3"/>
  <c r="TQF59" i="3"/>
  <c r="TQG59" i="3" s="1"/>
  <c r="TQH59" i="3" s="1"/>
  <c r="TQI59" i="3" s="1"/>
  <c r="TQJ59" i="3" s="1"/>
  <c r="TQK59" i="3" s="1"/>
  <c r="TQL59" i="3" s="1"/>
  <c r="TQM59" i="3" s="1"/>
  <c r="TQN59" i="3" s="1"/>
  <c r="TQO59" i="3" s="1"/>
  <c r="TQP59" i="3"/>
  <c r="TPP59" i="3"/>
  <c r="TPQ59" i="3" s="1"/>
  <c r="TPR59" i="3" s="1"/>
  <c r="TPS59" i="3" s="1"/>
  <c r="TPT59" i="3" s="1"/>
  <c r="TPU59" i="3" s="1"/>
  <c r="TPV59" i="3" s="1"/>
  <c r="TPW59" i="3" s="1"/>
  <c r="TPX59" i="3" s="1"/>
  <c r="TPY59" i="3" s="1"/>
  <c r="TPZ59" i="3"/>
  <c r="TOZ59" i="3"/>
  <c r="TPA59" i="3" s="1"/>
  <c r="TPB59" i="3" s="1"/>
  <c r="TPC59" i="3" s="1"/>
  <c r="TPD59" i="3" s="1"/>
  <c r="TPE59" i="3" s="1"/>
  <c r="TPF59" i="3" s="1"/>
  <c r="TPG59" i="3" s="1"/>
  <c r="TPH59" i="3" s="1"/>
  <c r="TPI59" i="3" s="1"/>
  <c r="TPJ59" i="3"/>
  <c r="TOJ59" i="3"/>
  <c r="TOK59" i="3" s="1"/>
  <c r="TOL59" i="3" s="1"/>
  <c r="TOM59" i="3" s="1"/>
  <c r="TON59" i="3" s="1"/>
  <c r="TOO59" i="3" s="1"/>
  <c r="TOP59" i="3" s="1"/>
  <c r="TOQ59" i="3" s="1"/>
  <c r="TOR59" i="3" s="1"/>
  <c r="TOS59" i="3" s="1"/>
  <c r="TOT59" i="3"/>
  <c r="TNT59" i="3"/>
  <c r="TNU59" i="3" s="1"/>
  <c r="TNV59" i="3" s="1"/>
  <c r="TNW59" i="3" s="1"/>
  <c r="TNX59" i="3" s="1"/>
  <c r="TNY59" i="3" s="1"/>
  <c r="TNZ59" i="3" s="1"/>
  <c r="TOA59" i="3" s="1"/>
  <c r="TOB59" i="3" s="1"/>
  <c r="TOC59" i="3" s="1"/>
  <c r="TOD59" i="3"/>
  <c r="TND59" i="3"/>
  <c r="TNE59" i="3" s="1"/>
  <c r="TNF59" i="3" s="1"/>
  <c r="TNG59" i="3" s="1"/>
  <c r="TNH59" i="3" s="1"/>
  <c r="TNI59" i="3" s="1"/>
  <c r="TNJ59" i="3" s="1"/>
  <c r="TNK59" i="3" s="1"/>
  <c r="TNL59" i="3" s="1"/>
  <c r="TNM59" i="3" s="1"/>
  <c r="TNN59" i="3"/>
  <c r="TMN59" i="3"/>
  <c r="TMO59" i="3" s="1"/>
  <c r="TMP59" i="3" s="1"/>
  <c r="TMQ59" i="3" s="1"/>
  <c r="TMR59" i="3" s="1"/>
  <c r="TMS59" i="3" s="1"/>
  <c r="TMT59" i="3" s="1"/>
  <c r="TMU59" i="3" s="1"/>
  <c r="TMV59" i="3" s="1"/>
  <c r="TMW59" i="3" s="1"/>
  <c r="TMX59" i="3"/>
  <c r="TLX59" i="3"/>
  <c r="TLY59" i="3" s="1"/>
  <c r="TLZ59" i="3" s="1"/>
  <c r="TMA59" i="3" s="1"/>
  <c r="TMB59" i="3" s="1"/>
  <c r="TMC59" i="3" s="1"/>
  <c r="TMD59" i="3" s="1"/>
  <c r="TME59" i="3" s="1"/>
  <c r="TMF59" i="3" s="1"/>
  <c r="TMG59" i="3" s="1"/>
  <c r="TMH59" i="3"/>
  <c r="TLH59" i="3"/>
  <c r="TLI59" i="3" s="1"/>
  <c r="TLJ59" i="3" s="1"/>
  <c r="TLK59" i="3" s="1"/>
  <c r="TLL59" i="3" s="1"/>
  <c r="TLM59" i="3" s="1"/>
  <c r="TLN59" i="3" s="1"/>
  <c r="TLO59" i="3" s="1"/>
  <c r="TLP59" i="3" s="1"/>
  <c r="TLQ59" i="3" s="1"/>
  <c r="TLR59" i="3"/>
  <c r="TKR59" i="3"/>
  <c r="TKS59" i="3" s="1"/>
  <c r="TKT59" i="3" s="1"/>
  <c r="TKU59" i="3" s="1"/>
  <c r="TKV59" i="3" s="1"/>
  <c r="TKW59" i="3" s="1"/>
  <c r="TKX59" i="3" s="1"/>
  <c r="TKY59" i="3" s="1"/>
  <c r="TKZ59" i="3" s="1"/>
  <c r="TLA59" i="3" s="1"/>
  <c r="TLB59" i="3"/>
  <c r="TKB59" i="3"/>
  <c r="TKC59" i="3" s="1"/>
  <c r="TKD59" i="3" s="1"/>
  <c r="TKE59" i="3" s="1"/>
  <c r="TKF59" i="3" s="1"/>
  <c r="TKG59" i="3" s="1"/>
  <c r="TKH59" i="3" s="1"/>
  <c r="TKI59" i="3" s="1"/>
  <c r="TKJ59" i="3" s="1"/>
  <c r="TKK59" i="3" s="1"/>
  <c r="TKL59" i="3"/>
  <c r="TJL59" i="3"/>
  <c r="TJM59" i="3" s="1"/>
  <c r="TJN59" i="3" s="1"/>
  <c r="TJO59" i="3" s="1"/>
  <c r="TJP59" i="3" s="1"/>
  <c r="TJQ59" i="3" s="1"/>
  <c r="TJR59" i="3" s="1"/>
  <c r="TJS59" i="3" s="1"/>
  <c r="TJT59" i="3" s="1"/>
  <c r="TJU59" i="3" s="1"/>
  <c r="TJV59" i="3"/>
  <c r="TIV59" i="3"/>
  <c r="TIW59" i="3" s="1"/>
  <c r="TIX59" i="3" s="1"/>
  <c r="TIY59" i="3" s="1"/>
  <c r="TIZ59" i="3" s="1"/>
  <c r="TJA59" i="3" s="1"/>
  <c r="TJB59" i="3" s="1"/>
  <c r="TJC59" i="3" s="1"/>
  <c r="TJD59" i="3" s="1"/>
  <c r="TJE59" i="3" s="1"/>
  <c r="TJF59" i="3"/>
  <c r="TIF59" i="3"/>
  <c r="TIG59" i="3" s="1"/>
  <c r="TIH59" i="3" s="1"/>
  <c r="TII59" i="3" s="1"/>
  <c r="TIJ59" i="3" s="1"/>
  <c r="TIK59" i="3" s="1"/>
  <c r="TIL59" i="3" s="1"/>
  <c r="TIM59" i="3" s="1"/>
  <c r="TIN59" i="3" s="1"/>
  <c r="TIO59" i="3" s="1"/>
  <c r="TIP59" i="3"/>
  <c r="THP59" i="3"/>
  <c r="THQ59" i="3" s="1"/>
  <c r="THR59" i="3" s="1"/>
  <c r="THS59" i="3" s="1"/>
  <c r="THT59" i="3" s="1"/>
  <c r="THU59" i="3" s="1"/>
  <c r="THV59" i="3" s="1"/>
  <c r="THW59" i="3" s="1"/>
  <c r="THX59" i="3" s="1"/>
  <c r="THY59" i="3" s="1"/>
  <c r="THZ59" i="3"/>
  <c r="TGZ59" i="3"/>
  <c r="THA59" i="3" s="1"/>
  <c r="THB59" i="3" s="1"/>
  <c r="THC59" i="3" s="1"/>
  <c r="THD59" i="3" s="1"/>
  <c r="THE59" i="3" s="1"/>
  <c r="THF59" i="3" s="1"/>
  <c r="THG59" i="3" s="1"/>
  <c r="THH59" i="3" s="1"/>
  <c r="THI59" i="3" s="1"/>
  <c r="THJ59" i="3"/>
  <c r="TGJ59" i="3"/>
  <c r="TGK59" i="3" s="1"/>
  <c r="TGL59" i="3" s="1"/>
  <c r="TGM59" i="3" s="1"/>
  <c r="TGN59" i="3" s="1"/>
  <c r="TGO59" i="3" s="1"/>
  <c r="TGP59" i="3" s="1"/>
  <c r="TGQ59" i="3" s="1"/>
  <c r="TGR59" i="3" s="1"/>
  <c r="TGS59" i="3" s="1"/>
  <c r="TGT59" i="3"/>
  <c r="TFT59" i="3"/>
  <c r="TFU59" i="3" s="1"/>
  <c r="TFV59" i="3" s="1"/>
  <c r="TFW59" i="3" s="1"/>
  <c r="TFX59" i="3" s="1"/>
  <c r="TFY59" i="3" s="1"/>
  <c r="TFZ59" i="3" s="1"/>
  <c r="TGA59" i="3" s="1"/>
  <c r="TGB59" i="3" s="1"/>
  <c r="TGC59" i="3" s="1"/>
  <c r="TGD59" i="3"/>
  <c r="TFD59" i="3"/>
  <c r="TFE59" i="3" s="1"/>
  <c r="TFF59" i="3" s="1"/>
  <c r="TFG59" i="3" s="1"/>
  <c r="TFH59" i="3" s="1"/>
  <c r="TFI59" i="3" s="1"/>
  <c r="TFJ59" i="3" s="1"/>
  <c r="TFK59" i="3" s="1"/>
  <c r="TFL59" i="3" s="1"/>
  <c r="TFM59" i="3" s="1"/>
  <c r="TFN59" i="3"/>
  <c r="TEN59" i="3"/>
  <c r="TEO59" i="3" s="1"/>
  <c r="TEP59" i="3" s="1"/>
  <c r="TEQ59" i="3" s="1"/>
  <c r="TER59" i="3" s="1"/>
  <c r="TES59" i="3" s="1"/>
  <c r="TET59" i="3" s="1"/>
  <c r="TEU59" i="3" s="1"/>
  <c r="TEV59" i="3" s="1"/>
  <c r="TEW59" i="3" s="1"/>
  <c r="TEX59" i="3"/>
  <c r="TDX59" i="3"/>
  <c r="TDY59" i="3" s="1"/>
  <c r="TDZ59" i="3" s="1"/>
  <c r="TEA59" i="3" s="1"/>
  <c r="TEB59" i="3" s="1"/>
  <c r="TEC59" i="3" s="1"/>
  <c r="TED59" i="3" s="1"/>
  <c r="TEE59" i="3" s="1"/>
  <c r="TEF59" i="3" s="1"/>
  <c r="TEG59" i="3" s="1"/>
  <c r="TEH59" i="3"/>
  <c r="TDH59" i="3"/>
  <c r="TDI59" i="3" s="1"/>
  <c r="TDJ59" i="3" s="1"/>
  <c r="TDK59" i="3" s="1"/>
  <c r="TDL59" i="3" s="1"/>
  <c r="TDM59" i="3" s="1"/>
  <c r="TDN59" i="3" s="1"/>
  <c r="TDO59" i="3" s="1"/>
  <c r="TDP59" i="3" s="1"/>
  <c r="TDQ59" i="3" s="1"/>
  <c r="TDR59" i="3"/>
  <c r="TCR59" i="3"/>
  <c r="TCS59" i="3" s="1"/>
  <c r="TCT59" i="3" s="1"/>
  <c r="TCU59" i="3" s="1"/>
  <c r="TCV59" i="3" s="1"/>
  <c r="TCW59" i="3" s="1"/>
  <c r="TCX59" i="3" s="1"/>
  <c r="TCY59" i="3" s="1"/>
  <c r="TCZ59" i="3" s="1"/>
  <c r="TDA59" i="3" s="1"/>
  <c r="TDB59" i="3"/>
  <c r="TCB59" i="3"/>
  <c r="TCC59" i="3" s="1"/>
  <c r="TCD59" i="3" s="1"/>
  <c r="TCE59" i="3" s="1"/>
  <c r="TCF59" i="3" s="1"/>
  <c r="TCG59" i="3" s="1"/>
  <c r="TCH59" i="3" s="1"/>
  <c r="TCI59" i="3" s="1"/>
  <c r="TCJ59" i="3" s="1"/>
  <c r="TCK59" i="3" s="1"/>
  <c r="TCL59" i="3"/>
  <c r="TBL59" i="3"/>
  <c r="TBM59" i="3" s="1"/>
  <c r="TBN59" i="3" s="1"/>
  <c r="TBO59" i="3" s="1"/>
  <c r="TBP59" i="3" s="1"/>
  <c r="TBQ59" i="3" s="1"/>
  <c r="TBR59" i="3" s="1"/>
  <c r="TBS59" i="3" s="1"/>
  <c r="TBT59" i="3" s="1"/>
  <c r="TBU59" i="3" s="1"/>
  <c r="TBV59" i="3"/>
  <c r="TAV59" i="3"/>
  <c r="TAW59" i="3" s="1"/>
  <c r="TAX59" i="3" s="1"/>
  <c r="TAY59" i="3" s="1"/>
  <c r="TAZ59" i="3" s="1"/>
  <c r="TBA59" i="3" s="1"/>
  <c r="TBB59" i="3" s="1"/>
  <c r="TBC59" i="3" s="1"/>
  <c r="TBD59" i="3" s="1"/>
  <c r="TBE59" i="3" s="1"/>
  <c r="TBF59" i="3"/>
  <c r="TAF59" i="3"/>
  <c r="TAG59" i="3" s="1"/>
  <c r="TAH59" i="3" s="1"/>
  <c r="TAI59" i="3" s="1"/>
  <c r="TAJ59" i="3" s="1"/>
  <c r="TAK59" i="3" s="1"/>
  <c r="TAL59" i="3" s="1"/>
  <c r="TAM59" i="3" s="1"/>
  <c r="TAN59" i="3" s="1"/>
  <c r="TAO59" i="3" s="1"/>
  <c r="TAP59" i="3"/>
  <c r="SZP59" i="3"/>
  <c r="SZQ59" i="3" s="1"/>
  <c r="SZR59" i="3" s="1"/>
  <c r="SZS59" i="3" s="1"/>
  <c r="SZT59" i="3" s="1"/>
  <c r="SZU59" i="3" s="1"/>
  <c r="SZV59" i="3" s="1"/>
  <c r="SZW59" i="3" s="1"/>
  <c r="SZX59" i="3" s="1"/>
  <c r="SZY59" i="3" s="1"/>
  <c r="SZZ59" i="3"/>
  <c r="SYZ59" i="3"/>
  <c r="SZA59" i="3" s="1"/>
  <c r="SZB59" i="3" s="1"/>
  <c r="SZC59" i="3" s="1"/>
  <c r="SZD59" i="3" s="1"/>
  <c r="SZE59" i="3" s="1"/>
  <c r="SZF59" i="3" s="1"/>
  <c r="SZG59" i="3" s="1"/>
  <c r="SZH59" i="3" s="1"/>
  <c r="SZI59" i="3" s="1"/>
  <c r="SZJ59" i="3"/>
  <c r="SYJ59" i="3"/>
  <c r="SYK59" i="3" s="1"/>
  <c r="SYL59" i="3" s="1"/>
  <c r="SYM59" i="3" s="1"/>
  <c r="SYN59" i="3" s="1"/>
  <c r="SYO59" i="3" s="1"/>
  <c r="SYP59" i="3" s="1"/>
  <c r="SYQ59" i="3" s="1"/>
  <c r="SYR59" i="3" s="1"/>
  <c r="SYS59" i="3" s="1"/>
  <c r="SYT59" i="3"/>
  <c r="SXT59" i="3"/>
  <c r="SXU59" i="3" s="1"/>
  <c r="SXV59" i="3" s="1"/>
  <c r="SXW59" i="3" s="1"/>
  <c r="SXX59" i="3" s="1"/>
  <c r="SXY59" i="3" s="1"/>
  <c r="SXZ59" i="3" s="1"/>
  <c r="SYA59" i="3" s="1"/>
  <c r="SYB59" i="3" s="1"/>
  <c r="SYC59" i="3" s="1"/>
  <c r="SYD59" i="3"/>
  <c r="SXD59" i="3"/>
  <c r="SXE59" i="3" s="1"/>
  <c r="SXF59" i="3" s="1"/>
  <c r="SXG59" i="3" s="1"/>
  <c r="SXH59" i="3" s="1"/>
  <c r="SXI59" i="3" s="1"/>
  <c r="SXJ59" i="3" s="1"/>
  <c r="SXK59" i="3" s="1"/>
  <c r="SXL59" i="3" s="1"/>
  <c r="SXM59" i="3" s="1"/>
  <c r="SXN59" i="3"/>
  <c r="SWN59" i="3"/>
  <c r="SWO59" i="3" s="1"/>
  <c r="SWP59" i="3" s="1"/>
  <c r="SWQ59" i="3" s="1"/>
  <c r="SWR59" i="3" s="1"/>
  <c r="SWS59" i="3" s="1"/>
  <c r="SWT59" i="3" s="1"/>
  <c r="SWU59" i="3" s="1"/>
  <c r="SWV59" i="3" s="1"/>
  <c r="SWW59" i="3" s="1"/>
  <c r="SWX59" i="3"/>
  <c r="SVX59" i="3"/>
  <c r="SVY59" i="3" s="1"/>
  <c r="SVZ59" i="3" s="1"/>
  <c r="SWA59" i="3" s="1"/>
  <c r="SWB59" i="3" s="1"/>
  <c r="SWC59" i="3" s="1"/>
  <c r="SWD59" i="3" s="1"/>
  <c r="SWE59" i="3" s="1"/>
  <c r="SWF59" i="3" s="1"/>
  <c r="SWG59" i="3" s="1"/>
  <c r="SWH59" i="3"/>
  <c r="SVH59" i="3"/>
  <c r="SVI59" i="3" s="1"/>
  <c r="SVJ59" i="3" s="1"/>
  <c r="SVK59" i="3" s="1"/>
  <c r="SVL59" i="3" s="1"/>
  <c r="SVM59" i="3" s="1"/>
  <c r="SVN59" i="3" s="1"/>
  <c r="SVO59" i="3" s="1"/>
  <c r="SVP59" i="3" s="1"/>
  <c r="SVQ59" i="3" s="1"/>
  <c r="SVR59" i="3"/>
  <c r="SUR59" i="3"/>
  <c r="SUS59" i="3" s="1"/>
  <c r="SUT59" i="3" s="1"/>
  <c r="SUU59" i="3" s="1"/>
  <c r="SUV59" i="3" s="1"/>
  <c r="SUW59" i="3" s="1"/>
  <c r="SUX59" i="3" s="1"/>
  <c r="SUY59" i="3" s="1"/>
  <c r="SUZ59" i="3" s="1"/>
  <c r="SVA59" i="3" s="1"/>
  <c r="SVB59" i="3"/>
  <c r="SUB59" i="3"/>
  <c r="SUC59" i="3" s="1"/>
  <c r="SUD59" i="3" s="1"/>
  <c r="SUE59" i="3" s="1"/>
  <c r="SUF59" i="3" s="1"/>
  <c r="SUG59" i="3" s="1"/>
  <c r="SUH59" i="3" s="1"/>
  <c r="SUI59" i="3" s="1"/>
  <c r="SUJ59" i="3" s="1"/>
  <c r="SUK59" i="3" s="1"/>
  <c r="SUL59" i="3"/>
  <c r="STL59" i="3"/>
  <c r="STM59" i="3" s="1"/>
  <c r="STN59" i="3" s="1"/>
  <c r="STO59" i="3" s="1"/>
  <c r="STP59" i="3" s="1"/>
  <c r="STQ59" i="3" s="1"/>
  <c r="STR59" i="3" s="1"/>
  <c r="STS59" i="3" s="1"/>
  <c r="STT59" i="3" s="1"/>
  <c r="STU59" i="3" s="1"/>
  <c r="STV59" i="3"/>
  <c r="SSV59" i="3"/>
  <c r="SSW59" i="3" s="1"/>
  <c r="SSX59" i="3" s="1"/>
  <c r="SSY59" i="3" s="1"/>
  <c r="SSZ59" i="3" s="1"/>
  <c r="STA59" i="3" s="1"/>
  <c r="STB59" i="3" s="1"/>
  <c r="STC59" i="3" s="1"/>
  <c r="STD59" i="3" s="1"/>
  <c r="STE59" i="3" s="1"/>
  <c r="STF59" i="3"/>
  <c r="SSF59" i="3"/>
  <c r="SSG59" i="3" s="1"/>
  <c r="SSH59" i="3" s="1"/>
  <c r="SSI59" i="3" s="1"/>
  <c r="SSJ59" i="3" s="1"/>
  <c r="SSK59" i="3" s="1"/>
  <c r="SSL59" i="3" s="1"/>
  <c r="SSM59" i="3" s="1"/>
  <c r="SSN59" i="3" s="1"/>
  <c r="SSO59" i="3" s="1"/>
  <c r="SSP59" i="3"/>
  <c r="SRP59" i="3"/>
  <c r="SRQ59" i="3" s="1"/>
  <c r="SRR59" i="3" s="1"/>
  <c r="SRS59" i="3" s="1"/>
  <c r="SRT59" i="3" s="1"/>
  <c r="SRU59" i="3" s="1"/>
  <c r="SRV59" i="3" s="1"/>
  <c r="SRW59" i="3" s="1"/>
  <c r="SRX59" i="3" s="1"/>
  <c r="SRY59" i="3" s="1"/>
  <c r="SRZ59" i="3"/>
  <c r="SQZ59" i="3"/>
  <c r="SRA59" i="3" s="1"/>
  <c r="SRB59" i="3" s="1"/>
  <c r="SRC59" i="3" s="1"/>
  <c r="SRD59" i="3" s="1"/>
  <c r="SRE59" i="3" s="1"/>
  <c r="SRF59" i="3" s="1"/>
  <c r="SRG59" i="3" s="1"/>
  <c r="SRH59" i="3" s="1"/>
  <c r="SRI59" i="3" s="1"/>
  <c r="SRJ59" i="3"/>
  <c r="SQJ59" i="3"/>
  <c r="SQK59" i="3" s="1"/>
  <c r="SQL59" i="3" s="1"/>
  <c r="SQM59" i="3" s="1"/>
  <c r="SQN59" i="3" s="1"/>
  <c r="SQO59" i="3" s="1"/>
  <c r="SQP59" i="3" s="1"/>
  <c r="SQQ59" i="3" s="1"/>
  <c r="SQR59" i="3" s="1"/>
  <c r="SQS59" i="3" s="1"/>
  <c r="SQT59" i="3"/>
  <c r="SPT59" i="3"/>
  <c r="SPU59" i="3" s="1"/>
  <c r="SPV59" i="3" s="1"/>
  <c r="SPW59" i="3" s="1"/>
  <c r="SPX59" i="3" s="1"/>
  <c r="SPY59" i="3" s="1"/>
  <c r="SPZ59" i="3" s="1"/>
  <c r="SQA59" i="3" s="1"/>
  <c r="SQB59" i="3" s="1"/>
  <c r="SQC59" i="3" s="1"/>
  <c r="SQD59" i="3"/>
  <c r="SPD59" i="3"/>
  <c r="SPE59" i="3" s="1"/>
  <c r="SPF59" i="3" s="1"/>
  <c r="SPG59" i="3" s="1"/>
  <c r="SPH59" i="3" s="1"/>
  <c r="SPI59" i="3" s="1"/>
  <c r="SPJ59" i="3" s="1"/>
  <c r="SPK59" i="3" s="1"/>
  <c r="SPL59" i="3" s="1"/>
  <c r="SPM59" i="3" s="1"/>
  <c r="SPN59" i="3"/>
  <c r="SON59" i="3"/>
  <c r="SOO59" i="3" s="1"/>
  <c r="SOP59" i="3" s="1"/>
  <c r="SOQ59" i="3" s="1"/>
  <c r="SOR59" i="3" s="1"/>
  <c r="SOS59" i="3" s="1"/>
  <c r="SOT59" i="3" s="1"/>
  <c r="SOU59" i="3" s="1"/>
  <c r="SOV59" i="3" s="1"/>
  <c r="SOW59" i="3" s="1"/>
  <c r="SOX59" i="3"/>
  <c r="SNX59" i="3"/>
  <c r="SNY59" i="3" s="1"/>
  <c r="SNZ59" i="3" s="1"/>
  <c r="SOA59" i="3" s="1"/>
  <c r="SOB59" i="3" s="1"/>
  <c r="SOC59" i="3" s="1"/>
  <c r="SOD59" i="3" s="1"/>
  <c r="SOE59" i="3" s="1"/>
  <c r="SOF59" i="3" s="1"/>
  <c r="SOG59" i="3" s="1"/>
  <c r="SOH59" i="3"/>
  <c r="SNH59" i="3"/>
  <c r="SNI59" i="3" s="1"/>
  <c r="SNJ59" i="3" s="1"/>
  <c r="SNK59" i="3" s="1"/>
  <c r="SNL59" i="3" s="1"/>
  <c r="SNM59" i="3" s="1"/>
  <c r="SNN59" i="3" s="1"/>
  <c r="SNO59" i="3" s="1"/>
  <c r="SNP59" i="3" s="1"/>
  <c r="SNQ59" i="3" s="1"/>
  <c r="SNR59" i="3"/>
  <c r="SMR59" i="3"/>
  <c r="SMS59" i="3" s="1"/>
  <c r="SMT59" i="3" s="1"/>
  <c r="SMU59" i="3" s="1"/>
  <c r="SMV59" i="3" s="1"/>
  <c r="SMW59" i="3" s="1"/>
  <c r="SMX59" i="3" s="1"/>
  <c r="SMY59" i="3" s="1"/>
  <c r="SMZ59" i="3" s="1"/>
  <c r="SNA59" i="3" s="1"/>
  <c r="SNB59" i="3"/>
  <c r="SMB59" i="3"/>
  <c r="SMC59" i="3" s="1"/>
  <c r="SMD59" i="3" s="1"/>
  <c r="SME59" i="3" s="1"/>
  <c r="SMF59" i="3" s="1"/>
  <c r="SMG59" i="3" s="1"/>
  <c r="SMH59" i="3" s="1"/>
  <c r="SMI59" i="3" s="1"/>
  <c r="SMJ59" i="3" s="1"/>
  <c r="SMK59" i="3" s="1"/>
  <c r="SML59" i="3"/>
  <c r="SLL59" i="3"/>
  <c r="SLM59" i="3" s="1"/>
  <c r="SLN59" i="3" s="1"/>
  <c r="SLO59" i="3" s="1"/>
  <c r="SLP59" i="3" s="1"/>
  <c r="SLQ59" i="3" s="1"/>
  <c r="SLR59" i="3" s="1"/>
  <c r="SLS59" i="3" s="1"/>
  <c r="SLT59" i="3" s="1"/>
  <c r="SLU59" i="3" s="1"/>
  <c r="SLV59" i="3"/>
  <c r="SKV59" i="3"/>
  <c r="SKW59" i="3" s="1"/>
  <c r="SKX59" i="3" s="1"/>
  <c r="SKY59" i="3" s="1"/>
  <c r="SKZ59" i="3" s="1"/>
  <c r="SLA59" i="3" s="1"/>
  <c r="SLB59" i="3" s="1"/>
  <c r="SLC59" i="3" s="1"/>
  <c r="SLD59" i="3" s="1"/>
  <c r="SLE59" i="3" s="1"/>
  <c r="SLF59" i="3"/>
  <c r="SKF59" i="3"/>
  <c r="SKG59" i="3" s="1"/>
  <c r="SKH59" i="3" s="1"/>
  <c r="SKI59" i="3" s="1"/>
  <c r="SKJ59" i="3" s="1"/>
  <c r="SKK59" i="3" s="1"/>
  <c r="SKL59" i="3" s="1"/>
  <c r="SKM59" i="3" s="1"/>
  <c r="SKN59" i="3" s="1"/>
  <c r="SKO59" i="3" s="1"/>
  <c r="SKP59" i="3"/>
  <c r="SJP59" i="3"/>
  <c r="SJQ59" i="3" s="1"/>
  <c r="SJR59" i="3" s="1"/>
  <c r="SJS59" i="3" s="1"/>
  <c r="SJT59" i="3" s="1"/>
  <c r="SJU59" i="3" s="1"/>
  <c r="SJV59" i="3" s="1"/>
  <c r="SJW59" i="3" s="1"/>
  <c r="SJX59" i="3" s="1"/>
  <c r="SJY59" i="3" s="1"/>
  <c r="SJZ59" i="3"/>
  <c r="SIZ59" i="3"/>
  <c r="SJA59" i="3" s="1"/>
  <c r="SJB59" i="3" s="1"/>
  <c r="SJC59" i="3" s="1"/>
  <c r="SJD59" i="3" s="1"/>
  <c r="SJE59" i="3" s="1"/>
  <c r="SJF59" i="3" s="1"/>
  <c r="SJG59" i="3" s="1"/>
  <c r="SJH59" i="3" s="1"/>
  <c r="SJI59" i="3" s="1"/>
  <c r="SJJ59" i="3"/>
  <c r="SIJ59" i="3"/>
  <c r="SIK59" i="3" s="1"/>
  <c r="SIL59" i="3" s="1"/>
  <c r="SIM59" i="3" s="1"/>
  <c r="SIN59" i="3" s="1"/>
  <c r="SIO59" i="3" s="1"/>
  <c r="SIP59" i="3" s="1"/>
  <c r="SIQ59" i="3" s="1"/>
  <c r="SIR59" i="3" s="1"/>
  <c r="SIS59" i="3" s="1"/>
  <c r="SIT59" i="3"/>
  <c r="SHT59" i="3"/>
  <c r="SHU59" i="3" s="1"/>
  <c r="SHV59" i="3" s="1"/>
  <c r="SHW59" i="3" s="1"/>
  <c r="SHX59" i="3" s="1"/>
  <c r="SHY59" i="3" s="1"/>
  <c r="SHZ59" i="3" s="1"/>
  <c r="SIA59" i="3" s="1"/>
  <c r="SIB59" i="3" s="1"/>
  <c r="SIC59" i="3" s="1"/>
  <c r="SID59" i="3"/>
  <c r="SHD59" i="3"/>
  <c r="SHE59" i="3" s="1"/>
  <c r="SHF59" i="3" s="1"/>
  <c r="SHG59" i="3" s="1"/>
  <c r="SHH59" i="3" s="1"/>
  <c r="SHI59" i="3" s="1"/>
  <c r="SHJ59" i="3" s="1"/>
  <c r="SHK59" i="3" s="1"/>
  <c r="SHL59" i="3" s="1"/>
  <c r="SHM59" i="3" s="1"/>
  <c r="SHN59" i="3"/>
  <c r="SGN59" i="3"/>
  <c r="SGO59" i="3" s="1"/>
  <c r="SGP59" i="3" s="1"/>
  <c r="SGQ59" i="3" s="1"/>
  <c r="SGR59" i="3" s="1"/>
  <c r="SGS59" i="3" s="1"/>
  <c r="SGT59" i="3" s="1"/>
  <c r="SGU59" i="3" s="1"/>
  <c r="SGV59" i="3" s="1"/>
  <c r="SGW59" i="3" s="1"/>
  <c r="SGX59" i="3"/>
  <c r="SFX59" i="3"/>
  <c r="SFY59" i="3" s="1"/>
  <c r="SFZ59" i="3" s="1"/>
  <c r="SGA59" i="3" s="1"/>
  <c r="SGB59" i="3" s="1"/>
  <c r="SGC59" i="3" s="1"/>
  <c r="SGD59" i="3" s="1"/>
  <c r="SGE59" i="3" s="1"/>
  <c r="SGF59" i="3" s="1"/>
  <c r="SGG59" i="3" s="1"/>
  <c r="SGH59" i="3"/>
  <c r="SFH59" i="3"/>
  <c r="SFI59" i="3" s="1"/>
  <c r="SFJ59" i="3" s="1"/>
  <c r="SFK59" i="3" s="1"/>
  <c r="SFL59" i="3" s="1"/>
  <c r="SFM59" i="3" s="1"/>
  <c r="SFN59" i="3" s="1"/>
  <c r="SFO59" i="3" s="1"/>
  <c r="SFP59" i="3" s="1"/>
  <c r="SFQ59" i="3" s="1"/>
  <c r="SFR59" i="3"/>
  <c r="SER59" i="3"/>
  <c r="SES59" i="3" s="1"/>
  <c r="SET59" i="3" s="1"/>
  <c r="SEU59" i="3" s="1"/>
  <c r="SEV59" i="3" s="1"/>
  <c r="SEW59" i="3" s="1"/>
  <c r="SEX59" i="3" s="1"/>
  <c r="SEY59" i="3" s="1"/>
  <c r="SEZ59" i="3" s="1"/>
  <c r="SFA59" i="3" s="1"/>
  <c r="SFB59" i="3"/>
  <c r="SEB59" i="3"/>
  <c r="SEC59" i="3" s="1"/>
  <c r="SED59" i="3" s="1"/>
  <c r="SEE59" i="3" s="1"/>
  <c r="SEF59" i="3" s="1"/>
  <c r="SEG59" i="3" s="1"/>
  <c r="SEH59" i="3" s="1"/>
  <c r="SEI59" i="3" s="1"/>
  <c r="SEJ59" i="3" s="1"/>
  <c r="SEK59" i="3" s="1"/>
  <c r="SEL59" i="3"/>
  <c r="SDL59" i="3"/>
  <c r="SDM59" i="3" s="1"/>
  <c r="SDN59" i="3" s="1"/>
  <c r="SDO59" i="3" s="1"/>
  <c r="SDP59" i="3" s="1"/>
  <c r="SDQ59" i="3" s="1"/>
  <c r="SDR59" i="3" s="1"/>
  <c r="SDS59" i="3" s="1"/>
  <c r="SDT59" i="3" s="1"/>
  <c r="SDU59" i="3" s="1"/>
  <c r="SDV59" i="3"/>
  <c r="SCV59" i="3"/>
  <c r="SCW59" i="3" s="1"/>
  <c r="SCX59" i="3" s="1"/>
  <c r="SCY59" i="3" s="1"/>
  <c r="SCZ59" i="3" s="1"/>
  <c r="SDA59" i="3" s="1"/>
  <c r="SDB59" i="3" s="1"/>
  <c r="SDC59" i="3" s="1"/>
  <c r="SDD59" i="3" s="1"/>
  <c r="SDE59" i="3" s="1"/>
  <c r="SDF59" i="3"/>
  <c r="SCF59" i="3"/>
  <c r="SCG59" i="3" s="1"/>
  <c r="SCH59" i="3" s="1"/>
  <c r="SCI59" i="3" s="1"/>
  <c r="SCJ59" i="3" s="1"/>
  <c r="SCK59" i="3" s="1"/>
  <c r="SCL59" i="3" s="1"/>
  <c r="SCM59" i="3" s="1"/>
  <c r="SCN59" i="3" s="1"/>
  <c r="SCO59" i="3" s="1"/>
  <c r="SCP59" i="3"/>
  <c r="SBP59" i="3"/>
  <c r="SBQ59" i="3" s="1"/>
  <c r="SBR59" i="3" s="1"/>
  <c r="SBS59" i="3" s="1"/>
  <c r="SBT59" i="3" s="1"/>
  <c r="SBU59" i="3" s="1"/>
  <c r="SBV59" i="3" s="1"/>
  <c r="SBW59" i="3" s="1"/>
  <c r="SBX59" i="3" s="1"/>
  <c r="SBY59" i="3" s="1"/>
  <c r="SBZ59" i="3"/>
  <c r="SAZ59" i="3"/>
  <c r="SBA59" i="3" s="1"/>
  <c r="SBB59" i="3" s="1"/>
  <c r="SBC59" i="3" s="1"/>
  <c r="SBD59" i="3" s="1"/>
  <c r="SBE59" i="3" s="1"/>
  <c r="SBF59" i="3" s="1"/>
  <c r="SBG59" i="3" s="1"/>
  <c r="SBH59" i="3" s="1"/>
  <c r="SBI59" i="3" s="1"/>
  <c r="SBJ59" i="3"/>
  <c r="SAJ59" i="3"/>
  <c r="SAK59" i="3" s="1"/>
  <c r="SAL59" i="3" s="1"/>
  <c r="SAM59" i="3" s="1"/>
  <c r="SAN59" i="3" s="1"/>
  <c r="SAO59" i="3" s="1"/>
  <c r="SAP59" i="3" s="1"/>
  <c r="SAQ59" i="3" s="1"/>
  <c r="SAR59" i="3" s="1"/>
  <c r="SAS59" i="3" s="1"/>
  <c r="SAT59" i="3"/>
  <c r="RZT59" i="3"/>
  <c r="RZU59" i="3" s="1"/>
  <c r="RZV59" i="3" s="1"/>
  <c r="RZW59" i="3" s="1"/>
  <c r="RZX59" i="3" s="1"/>
  <c r="RZY59" i="3" s="1"/>
  <c r="RZZ59" i="3" s="1"/>
  <c r="SAA59" i="3" s="1"/>
  <c r="SAB59" i="3" s="1"/>
  <c r="SAC59" i="3" s="1"/>
  <c r="SAD59" i="3"/>
  <c r="RZD59" i="3"/>
  <c r="RZE59" i="3" s="1"/>
  <c r="RZF59" i="3" s="1"/>
  <c r="RZG59" i="3" s="1"/>
  <c r="RZH59" i="3" s="1"/>
  <c r="RZI59" i="3" s="1"/>
  <c r="RZJ59" i="3" s="1"/>
  <c r="RZK59" i="3" s="1"/>
  <c r="RZL59" i="3" s="1"/>
  <c r="RZM59" i="3" s="1"/>
  <c r="RZN59" i="3"/>
  <c r="RYN59" i="3"/>
  <c r="RYO59" i="3" s="1"/>
  <c r="RYP59" i="3" s="1"/>
  <c r="RYQ59" i="3" s="1"/>
  <c r="RYR59" i="3" s="1"/>
  <c r="RYS59" i="3" s="1"/>
  <c r="RYT59" i="3" s="1"/>
  <c r="RYU59" i="3" s="1"/>
  <c r="RYV59" i="3" s="1"/>
  <c r="RYW59" i="3" s="1"/>
  <c r="RYX59" i="3"/>
  <c r="RXX59" i="3"/>
  <c r="RXY59" i="3" s="1"/>
  <c r="RXZ59" i="3" s="1"/>
  <c r="RYA59" i="3" s="1"/>
  <c r="RYB59" i="3" s="1"/>
  <c r="RYC59" i="3" s="1"/>
  <c r="RYD59" i="3" s="1"/>
  <c r="RYE59" i="3" s="1"/>
  <c r="RYF59" i="3" s="1"/>
  <c r="RYG59" i="3" s="1"/>
  <c r="RYH59" i="3"/>
  <c r="RXH59" i="3"/>
  <c r="RXI59" i="3" s="1"/>
  <c r="RXJ59" i="3" s="1"/>
  <c r="RXK59" i="3" s="1"/>
  <c r="RXL59" i="3" s="1"/>
  <c r="RXM59" i="3" s="1"/>
  <c r="RXN59" i="3" s="1"/>
  <c r="RXO59" i="3" s="1"/>
  <c r="RXP59" i="3" s="1"/>
  <c r="RXQ59" i="3" s="1"/>
  <c r="RXR59" i="3"/>
  <c r="RWR59" i="3"/>
  <c r="RWS59" i="3" s="1"/>
  <c r="RWT59" i="3" s="1"/>
  <c r="RWU59" i="3" s="1"/>
  <c r="RWV59" i="3" s="1"/>
  <c r="RWW59" i="3" s="1"/>
  <c r="RWX59" i="3" s="1"/>
  <c r="RWY59" i="3" s="1"/>
  <c r="RWZ59" i="3" s="1"/>
  <c r="RXA59" i="3" s="1"/>
  <c r="RXB59" i="3"/>
  <c r="RWB59" i="3"/>
  <c r="RWC59" i="3" s="1"/>
  <c r="RWD59" i="3" s="1"/>
  <c r="RWE59" i="3" s="1"/>
  <c r="RWF59" i="3" s="1"/>
  <c r="RWG59" i="3" s="1"/>
  <c r="RWH59" i="3" s="1"/>
  <c r="RWI59" i="3" s="1"/>
  <c r="RWJ59" i="3" s="1"/>
  <c r="RWK59" i="3" s="1"/>
  <c r="RWL59" i="3"/>
  <c r="RVL59" i="3"/>
  <c r="RVM59" i="3" s="1"/>
  <c r="RVN59" i="3" s="1"/>
  <c r="RVO59" i="3" s="1"/>
  <c r="RVP59" i="3" s="1"/>
  <c r="RVQ59" i="3" s="1"/>
  <c r="RVR59" i="3" s="1"/>
  <c r="RVS59" i="3" s="1"/>
  <c r="RVT59" i="3" s="1"/>
  <c r="RVU59" i="3" s="1"/>
  <c r="RVV59" i="3"/>
  <c r="RUV59" i="3"/>
  <c r="RUW59" i="3" s="1"/>
  <c r="RUX59" i="3" s="1"/>
  <c r="RUY59" i="3" s="1"/>
  <c r="RUZ59" i="3" s="1"/>
  <c r="RVA59" i="3" s="1"/>
  <c r="RVB59" i="3" s="1"/>
  <c r="RVC59" i="3" s="1"/>
  <c r="RVD59" i="3" s="1"/>
  <c r="RVE59" i="3" s="1"/>
  <c r="RVF59" i="3"/>
  <c r="RUF59" i="3"/>
  <c r="RUG59" i="3" s="1"/>
  <c r="RUH59" i="3" s="1"/>
  <c r="RUI59" i="3" s="1"/>
  <c r="RUJ59" i="3" s="1"/>
  <c r="RUK59" i="3" s="1"/>
  <c r="RUL59" i="3" s="1"/>
  <c r="RUM59" i="3" s="1"/>
  <c r="RUN59" i="3" s="1"/>
  <c r="RUO59" i="3" s="1"/>
  <c r="RUP59" i="3"/>
  <c r="RTP59" i="3"/>
  <c r="RTQ59" i="3" s="1"/>
  <c r="RTR59" i="3" s="1"/>
  <c r="RTS59" i="3" s="1"/>
  <c r="RTT59" i="3" s="1"/>
  <c r="RTU59" i="3" s="1"/>
  <c r="RTV59" i="3" s="1"/>
  <c r="RTW59" i="3" s="1"/>
  <c r="RTX59" i="3" s="1"/>
  <c r="RTY59" i="3" s="1"/>
  <c r="RTZ59" i="3"/>
  <c r="RSZ59" i="3"/>
  <c r="RTA59" i="3" s="1"/>
  <c r="RTB59" i="3" s="1"/>
  <c r="RTC59" i="3" s="1"/>
  <c r="RTD59" i="3" s="1"/>
  <c r="RTE59" i="3" s="1"/>
  <c r="RTF59" i="3" s="1"/>
  <c r="RTG59" i="3" s="1"/>
  <c r="RTH59" i="3" s="1"/>
  <c r="RTI59" i="3" s="1"/>
  <c r="RTJ59" i="3"/>
  <c r="RSJ59" i="3"/>
  <c r="RSK59" i="3" s="1"/>
  <c r="RSL59" i="3" s="1"/>
  <c r="RSM59" i="3" s="1"/>
  <c r="RSN59" i="3" s="1"/>
  <c r="RSO59" i="3" s="1"/>
  <c r="RSP59" i="3" s="1"/>
  <c r="RSQ59" i="3" s="1"/>
  <c r="RSR59" i="3" s="1"/>
  <c r="RSS59" i="3" s="1"/>
  <c r="RST59" i="3"/>
  <c r="RRT59" i="3"/>
  <c r="RRU59" i="3" s="1"/>
  <c r="RRV59" i="3" s="1"/>
  <c r="RRW59" i="3" s="1"/>
  <c r="RRX59" i="3" s="1"/>
  <c r="RRY59" i="3" s="1"/>
  <c r="RRZ59" i="3" s="1"/>
  <c r="RSA59" i="3" s="1"/>
  <c r="RSB59" i="3" s="1"/>
  <c r="RSC59" i="3" s="1"/>
  <c r="RSD59" i="3"/>
  <c r="RRD59" i="3"/>
  <c r="RRE59" i="3" s="1"/>
  <c r="RRF59" i="3" s="1"/>
  <c r="RRG59" i="3" s="1"/>
  <c r="RRH59" i="3" s="1"/>
  <c r="RRI59" i="3" s="1"/>
  <c r="RRJ59" i="3" s="1"/>
  <c r="RRK59" i="3" s="1"/>
  <c r="RRL59" i="3" s="1"/>
  <c r="RRM59" i="3" s="1"/>
  <c r="RRN59" i="3"/>
  <c r="RQN59" i="3"/>
  <c r="RQO59" i="3" s="1"/>
  <c r="RQP59" i="3" s="1"/>
  <c r="RQQ59" i="3" s="1"/>
  <c r="RQR59" i="3" s="1"/>
  <c r="RQS59" i="3" s="1"/>
  <c r="RQT59" i="3" s="1"/>
  <c r="RQU59" i="3" s="1"/>
  <c r="RQV59" i="3" s="1"/>
  <c r="RQW59" i="3" s="1"/>
  <c r="RQX59" i="3"/>
  <c r="RPX59" i="3"/>
  <c r="RPY59" i="3" s="1"/>
  <c r="RPZ59" i="3" s="1"/>
  <c r="RQA59" i="3" s="1"/>
  <c r="RQB59" i="3" s="1"/>
  <c r="RQC59" i="3" s="1"/>
  <c r="RQD59" i="3" s="1"/>
  <c r="RQE59" i="3" s="1"/>
  <c r="RQF59" i="3" s="1"/>
  <c r="RQG59" i="3" s="1"/>
  <c r="RQH59" i="3"/>
  <c r="RPH59" i="3"/>
  <c r="RPI59" i="3" s="1"/>
  <c r="RPJ59" i="3" s="1"/>
  <c r="RPK59" i="3" s="1"/>
  <c r="RPL59" i="3" s="1"/>
  <c r="RPM59" i="3" s="1"/>
  <c r="RPN59" i="3" s="1"/>
  <c r="RPO59" i="3" s="1"/>
  <c r="RPP59" i="3" s="1"/>
  <c r="RPQ59" i="3" s="1"/>
  <c r="RPR59" i="3"/>
  <c r="ROR59" i="3"/>
  <c r="ROS59" i="3" s="1"/>
  <c r="ROT59" i="3" s="1"/>
  <c r="ROU59" i="3" s="1"/>
  <c r="ROV59" i="3" s="1"/>
  <c r="ROW59" i="3" s="1"/>
  <c r="ROX59" i="3" s="1"/>
  <c r="ROY59" i="3" s="1"/>
  <c r="ROZ59" i="3" s="1"/>
  <c r="RPA59" i="3" s="1"/>
  <c r="RPB59" i="3"/>
  <c r="ROB59" i="3"/>
  <c r="ROC59" i="3" s="1"/>
  <c r="ROD59" i="3" s="1"/>
  <c r="ROE59" i="3" s="1"/>
  <c r="ROF59" i="3" s="1"/>
  <c r="ROG59" i="3" s="1"/>
  <c r="ROH59" i="3" s="1"/>
  <c r="ROI59" i="3" s="1"/>
  <c r="ROJ59" i="3" s="1"/>
  <c r="ROK59" i="3" s="1"/>
  <c r="ROL59" i="3"/>
  <c r="RNL59" i="3"/>
  <c r="RNM59" i="3" s="1"/>
  <c r="RNN59" i="3" s="1"/>
  <c r="RNO59" i="3" s="1"/>
  <c r="RNP59" i="3" s="1"/>
  <c r="RNQ59" i="3" s="1"/>
  <c r="RNR59" i="3" s="1"/>
  <c r="RNS59" i="3" s="1"/>
  <c r="RNT59" i="3" s="1"/>
  <c r="RNU59" i="3" s="1"/>
  <c r="RNV59" i="3"/>
  <c r="RMV59" i="3"/>
  <c r="RMW59" i="3" s="1"/>
  <c r="RMX59" i="3" s="1"/>
  <c r="RMY59" i="3" s="1"/>
  <c r="RMZ59" i="3" s="1"/>
  <c r="RNA59" i="3" s="1"/>
  <c r="RNB59" i="3" s="1"/>
  <c r="RNC59" i="3" s="1"/>
  <c r="RND59" i="3" s="1"/>
  <c r="RNE59" i="3" s="1"/>
  <c r="RNF59" i="3"/>
  <c r="RMF59" i="3"/>
  <c r="RMG59" i="3" s="1"/>
  <c r="RMH59" i="3" s="1"/>
  <c r="RMI59" i="3" s="1"/>
  <c r="RMJ59" i="3" s="1"/>
  <c r="RMK59" i="3" s="1"/>
  <c r="RML59" i="3" s="1"/>
  <c r="RMM59" i="3" s="1"/>
  <c r="RMN59" i="3" s="1"/>
  <c r="RMO59" i="3" s="1"/>
  <c r="RMP59" i="3"/>
  <c r="RLP59" i="3"/>
  <c r="RLQ59" i="3" s="1"/>
  <c r="RLR59" i="3" s="1"/>
  <c r="RLS59" i="3" s="1"/>
  <c r="RLT59" i="3" s="1"/>
  <c r="RLU59" i="3" s="1"/>
  <c r="RLV59" i="3" s="1"/>
  <c r="RLW59" i="3" s="1"/>
  <c r="RLX59" i="3" s="1"/>
  <c r="RLY59" i="3" s="1"/>
  <c r="RLZ59" i="3"/>
  <c r="RKZ59" i="3"/>
  <c r="RLA59" i="3" s="1"/>
  <c r="RLB59" i="3" s="1"/>
  <c r="RLC59" i="3" s="1"/>
  <c r="RLD59" i="3" s="1"/>
  <c r="RLE59" i="3" s="1"/>
  <c r="RLF59" i="3" s="1"/>
  <c r="RLG59" i="3" s="1"/>
  <c r="RLH59" i="3" s="1"/>
  <c r="RLI59" i="3" s="1"/>
  <c r="RLJ59" i="3"/>
  <c r="RKJ59" i="3"/>
  <c r="RKK59" i="3" s="1"/>
  <c r="RKL59" i="3" s="1"/>
  <c r="RKM59" i="3" s="1"/>
  <c r="RKN59" i="3" s="1"/>
  <c r="RKO59" i="3" s="1"/>
  <c r="RKP59" i="3" s="1"/>
  <c r="RKQ59" i="3" s="1"/>
  <c r="RKR59" i="3" s="1"/>
  <c r="RKS59" i="3" s="1"/>
  <c r="RKT59" i="3"/>
  <c r="RJT59" i="3"/>
  <c r="RJU59" i="3" s="1"/>
  <c r="RJV59" i="3" s="1"/>
  <c r="RJW59" i="3" s="1"/>
  <c r="RJX59" i="3" s="1"/>
  <c r="RJY59" i="3" s="1"/>
  <c r="RJZ59" i="3" s="1"/>
  <c r="RKA59" i="3" s="1"/>
  <c r="RKB59" i="3" s="1"/>
  <c r="RKC59" i="3" s="1"/>
  <c r="RKD59" i="3"/>
  <c r="RJD59" i="3"/>
  <c r="RJE59" i="3" s="1"/>
  <c r="RJF59" i="3" s="1"/>
  <c r="RJG59" i="3" s="1"/>
  <c r="RJH59" i="3" s="1"/>
  <c r="RJI59" i="3" s="1"/>
  <c r="RJJ59" i="3" s="1"/>
  <c r="RJK59" i="3" s="1"/>
  <c r="RJL59" i="3" s="1"/>
  <c r="RJM59" i="3" s="1"/>
  <c r="RJN59" i="3"/>
  <c r="RIN59" i="3"/>
  <c r="RIO59" i="3" s="1"/>
  <c r="RIP59" i="3" s="1"/>
  <c r="RIQ59" i="3" s="1"/>
  <c r="RIR59" i="3" s="1"/>
  <c r="RIS59" i="3" s="1"/>
  <c r="RIT59" i="3" s="1"/>
  <c r="RIU59" i="3" s="1"/>
  <c r="RIV59" i="3" s="1"/>
  <c r="RIW59" i="3" s="1"/>
  <c r="RIX59" i="3"/>
  <c r="RHX59" i="3"/>
  <c r="RHY59" i="3" s="1"/>
  <c r="RHZ59" i="3" s="1"/>
  <c r="RIA59" i="3" s="1"/>
  <c r="RIB59" i="3" s="1"/>
  <c r="RIC59" i="3" s="1"/>
  <c r="RID59" i="3" s="1"/>
  <c r="RIE59" i="3" s="1"/>
  <c r="RIF59" i="3" s="1"/>
  <c r="RIG59" i="3" s="1"/>
  <c r="RIH59" i="3"/>
  <c r="RHH59" i="3"/>
  <c r="RHI59" i="3" s="1"/>
  <c r="RHJ59" i="3" s="1"/>
  <c r="RHK59" i="3" s="1"/>
  <c r="RHL59" i="3" s="1"/>
  <c r="RHM59" i="3" s="1"/>
  <c r="RHN59" i="3" s="1"/>
  <c r="RHO59" i="3" s="1"/>
  <c r="RHP59" i="3" s="1"/>
  <c r="RHQ59" i="3" s="1"/>
  <c r="RHR59" i="3"/>
  <c r="RGR59" i="3"/>
  <c r="RGS59" i="3" s="1"/>
  <c r="RGT59" i="3" s="1"/>
  <c r="RGU59" i="3" s="1"/>
  <c r="RGV59" i="3" s="1"/>
  <c r="RGW59" i="3" s="1"/>
  <c r="RGX59" i="3" s="1"/>
  <c r="RGY59" i="3" s="1"/>
  <c r="RGZ59" i="3" s="1"/>
  <c r="RHA59" i="3" s="1"/>
  <c r="RHB59" i="3"/>
  <c r="RGB59" i="3"/>
  <c r="RGC59" i="3" s="1"/>
  <c r="RGD59" i="3" s="1"/>
  <c r="RGE59" i="3" s="1"/>
  <c r="RGF59" i="3" s="1"/>
  <c r="RGG59" i="3" s="1"/>
  <c r="RGH59" i="3" s="1"/>
  <c r="RGI59" i="3" s="1"/>
  <c r="RGJ59" i="3" s="1"/>
  <c r="RGK59" i="3" s="1"/>
  <c r="RGL59" i="3"/>
  <c r="RFL59" i="3"/>
  <c r="RFM59" i="3" s="1"/>
  <c r="RFN59" i="3" s="1"/>
  <c r="RFO59" i="3" s="1"/>
  <c r="RFP59" i="3" s="1"/>
  <c r="RFQ59" i="3" s="1"/>
  <c r="RFR59" i="3" s="1"/>
  <c r="RFS59" i="3" s="1"/>
  <c r="RFT59" i="3" s="1"/>
  <c r="RFU59" i="3" s="1"/>
  <c r="RFV59" i="3"/>
  <c r="REV59" i="3"/>
  <c r="REW59" i="3" s="1"/>
  <c r="REX59" i="3" s="1"/>
  <c r="REY59" i="3" s="1"/>
  <c r="REZ59" i="3" s="1"/>
  <c r="RFA59" i="3" s="1"/>
  <c r="RFB59" i="3" s="1"/>
  <c r="RFC59" i="3" s="1"/>
  <c r="RFD59" i="3" s="1"/>
  <c r="RFE59" i="3" s="1"/>
  <c r="RFF59" i="3"/>
  <c r="REF59" i="3"/>
  <c r="REG59" i="3" s="1"/>
  <c r="REH59" i="3" s="1"/>
  <c r="REI59" i="3" s="1"/>
  <c r="REJ59" i="3" s="1"/>
  <c r="REK59" i="3" s="1"/>
  <c r="REL59" i="3" s="1"/>
  <c r="REM59" i="3" s="1"/>
  <c r="REN59" i="3" s="1"/>
  <c r="REO59" i="3" s="1"/>
  <c r="REP59" i="3"/>
  <c r="RDP59" i="3"/>
  <c r="RDQ59" i="3" s="1"/>
  <c r="RDR59" i="3" s="1"/>
  <c r="RDS59" i="3" s="1"/>
  <c r="RDT59" i="3" s="1"/>
  <c r="RDU59" i="3" s="1"/>
  <c r="RDV59" i="3" s="1"/>
  <c r="RDW59" i="3" s="1"/>
  <c r="RDX59" i="3" s="1"/>
  <c r="RDY59" i="3" s="1"/>
  <c r="RDZ59" i="3"/>
  <c r="RCZ59" i="3"/>
  <c r="RDA59" i="3" s="1"/>
  <c r="RDB59" i="3" s="1"/>
  <c r="RDC59" i="3" s="1"/>
  <c r="RDD59" i="3" s="1"/>
  <c r="RDE59" i="3" s="1"/>
  <c r="RDF59" i="3" s="1"/>
  <c r="RDG59" i="3" s="1"/>
  <c r="RDH59" i="3" s="1"/>
  <c r="RDI59" i="3" s="1"/>
  <c r="RDJ59" i="3"/>
  <c r="RCJ59" i="3"/>
  <c r="RCK59" i="3" s="1"/>
  <c r="RCL59" i="3" s="1"/>
  <c r="RCM59" i="3" s="1"/>
  <c r="RCN59" i="3" s="1"/>
  <c r="RCO59" i="3" s="1"/>
  <c r="RCP59" i="3" s="1"/>
  <c r="RCQ59" i="3" s="1"/>
  <c r="RCR59" i="3" s="1"/>
  <c r="RCS59" i="3" s="1"/>
  <c r="RCT59" i="3"/>
  <c r="RBT59" i="3"/>
  <c r="RBU59" i="3" s="1"/>
  <c r="RBV59" i="3" s="1"/>
  <c r="RBW59" i="3" s="1"/>
  <c r="RBX59" i="3" s="1"/>
  <c r="RBY59" i="3" s="1"/>
  <c r="RBZ59" i="3" s="1"/>
  <c r="RCA59" i="3" s="1"/>
  <c r="RCB59" i="3" s="1"/>
  <c r="RCC59" i="3" s="1"/>
  <c r="RCD59" i="3"/>
  <c r="RBD59" i="3"/>
  <c r="RBE59" i="3" s="1"/>
  <c r="RBF59" i="3" s="1"/>
  <c r="RBG59" i="3" s="1"/>
  <c r="RBH59" i="3" s="1"/>
  <c r="RBI59" i="3" s="1"/>
  <c r="RBJ59" i="3" s="1"/>
  <c r="RBK59" i="3" s="1"/>
  <c r="RBL59" i="3" s="1"/>
  <c r="RBM59" i="3" s="1"/>
  <c r="RBN59" i="3"/>
  <c r="RAN59" i="3"/>
  <c r="RAO59" i="3" s="1"/>
  <c r="RAP59" i="3" s="1"/>
  <c r="RAQ59" i="3" s="1"/>
  <c r="RAR59" i="3" s="1"/>
  <c r="RAS59" i="3" s="1"/>
  <c r="RAT59" i="3" s="1"/>
  <c r="RAU59" i="3" s="1"/>
  <c r="RAV59" i="3" s="1"/>
  <c r="RAW59" i="3" s="1"/>
  <c r="RAX59" i="3"/>
  <c r="QZX59" i="3"/>
  <c r="QZY59" i="3" s="1"/>
  <c r="QZZ59" i="3" s="1"/>
  <c r="RAA59" i="3" s="1"/>
  <c r="RAB59" i="3" s="1"/>
  <c r="RAC59" i="3" s="1"/>
  <c r="RAD59" i="3" s="1"/>
  <c r="RAE59" i="3" s="1"/>
  <c r="RAF59" i="3" s="1"/>
  <c r="RAG59" i="3" s="1"/>
  <c r="RAH59" i="3"/>
  <c r="QZH59" i="3"/>
  <c r="QZI59" i="3" s="1"/>
  <c r="QZJ59" i="3" s="1"/>
  <c r="QZK59" i="3" s="1"/>
  <c r="QZL59" i="3" s="1"/>
  <c r="QZM59" i="3" s="1"/>
  <c r="QZN59" i="3" s="1"/>
  <c r="QZO59" i="3" s="1"/>
  <c r="QZP59" i="3" s="1"/>
  <c r="QZQ59" i="3" s="1"/>
  <c r="QZR59" i="3"/>
  <c r="QYR59" i="3"/>
  <c r="QYS59" i="3" s="1"/>
  <c r="QYT59" i="3" s="1"/>
  <c r="QYU59" i="3" s="1"/>
  <c r="QYV59" i="3" s="1"/>
  <c r="QYW59" i="3" s="1"/>
  <c r="QYX59" i="3" s="1"/>
  <c r="QYY59" i="3" s="1"/>
  <c r="QYZ59" i="3" s="1"/>
  <c r="QZA59" i="3" s="1"/>
  <c r="QZB59" i="3"/>
  <c r="QYB59" i="3"/>
  <c r="QYC59" i="3" s="1"/>
  <c r="QYD59" i="3" s="1"/>
  <c r="QYE59" i="3" s="1"/>
  <c r="QYF59" i="3" s="1"/>
  <c r="QYG59" i="3" s="1"/>
  <c r="QYH59" i="3" s="1"/>
  <c r="QYI59" i="3" s="1"/>
  <c r="QYJ59" i="3" s="1"/>
  <c r="QYK59" i="3" s="1"/>
  <c r="QYL59" i="3"/>
  <c r="QXL59" i="3"/>
  <c r="QXM59" i="3" s="1"/>
  <c r="QXN59" i="3" s="1"/>
  <c r="QXO59" i="3" s="1"/>
  <c r="QXP59" i="3" s="1"/>
  <c r="QXQ59" i="3" s="1"/>
  <c r="QXR59" i="3" s="1"/>
  <c r="QXS59" i="3" s="1"/>
  <c r="QXT59" i="3" s="1"/>
  <c r="QXU59" i="3" s="1"/>
  <c r="QXV59" i="3"/>
  <c r="QWV59" i="3"/>
  <c r="QWW59" i="3" s="1"/>
  <c r="QWX59" i="3" s="1"/>
  <c r="QWY59" i="3" s="1"/>
  <c r="QWZ59" i="3" s="1"/>
  <c r="QXA59" i="3" s="1"/>
  <c r="QXB59" i="3" s="1"/>
  <c r="QXC59" i="3" s="1"/>
  <c r="QXD59" i="3" s="1"/>
  <c r="QXE59" i="3" s="1"/>
  <c r="QXF59" i="3"/>
  <c r="QWF59" i="3"/>
  <c r="QWG59" i="3" s="1"/>
  <c r="QWH59" i="3" s="1"/>
  <c r="QWI59" i="3" s="1"/>
  <c r="QWJ59" i="3" s="1"/>
  <c r="QWK59" i="3" s="1"/>
  <c r="QWL59" i="3" s="1"/>
  <c r="QWM59" i="3" s="1"/>
  <c r="QWN59" i="3" s="1"/>
  <c r="QWO59" i="3" s="1"/>
  <c r="QWP59" i="3"/>
  <c r="QVP59" i="3"/>
  <c r="QVQ59" i="3" s="1"/>
  <c r="QVR59" i="3" s="1"/>
  <c r="QVS59" i="3" s="1"/>
  <c r="QVT59" i="3" s="1"/>
  <c r="QVU59" i="3" s="1"/>
  <c r="QVV59" i="3" s="1"/>
  <c r="QVW59" i="3" s="1"/>
  <c r="QVX59" i="3" s="1"/>
  <c r="QVY59" i="3" s="1"/>
  <c r="QVZ59" i="3"/>
  <c r="QUZ59" i="3"/>
  <c r="QVA59" i="3" s="1"/>
  <c r="QVB59" i="3" s="1"/>
  <c r="QVC59" i="3" s="1"/>
  <c r="QVD59" i="3" s="1"/>
  <c r="QVE59" i="3" s="1"/>
  <c r="QVF59" i="3" s="1"/>
  <c r="QVG59" i="3" s="1"/>
  <c r="QVH59" i="3" s="1"/>
  <c r="QVI59" i="3" s="1"/>
  <c r="QVJ59" i="3"/>
  <c r="QUJ59" i="3"/>
  <c r="QUK59" i="3" s="1"/>
  <c r="QUL59" i="3" s="1"/>
  <c r="QUM59" i="3" s="1"/>
  <c r="QUN59" i="3" s="1"/>
  <c r="QUO59" i="3" s="1"/>
  <c r="QUP59" i="3" s="1"/>
  <c r="QUQ59" i="3" s="1"/>
  <c r="QUR59" i="3" s="1"/>
  <c r="QUS59" i="3" s="1"/>
  <c r="QUT59" i="3"/>
  <c r="QTT59" i="3"/>
  <c r="QTU59" i="3" s="1"/>
  <c r="QTV59" i="3" s="1"/>
  <c r="QTW59" i="3" s="1"/>
  <c r="QTX59" i="3" s="1"/>
  <c r="QTY59" i="3" s="1"/>
  <c r="QTZ59" i="3" s="1"/>
  <c r="QUA59" i="3" s="1"/>
  <c r="QUB59" i="3" s="1"/>
  <c r="QUC59" i="3" s="1"/>
  <c r="QUD59" i="3"/>
  <c r="QTD59" i="3"/>
  <c r="QTE59" i="3" s="1"/>
  <c r="QTF59" i="3" s="1"/>
  <c r="QTG59" i="3" s="1"/>
  <c r="QTH59" i="3" s="1"/>
  <c r="QTI59" i="3" s="1"/>
  <c r="QTJ59" i="3" s="1"/>
  <c r="QTK59" i="3" s="1"/>
  <c r="QTL59" i="3" s="1"/>
  <c r="QTM59" i="3" s="1"/>
  <c r="QTN59" i="3"/>
  <c r="QSN59" i="3"/>
  <c r="QSO59" i="3" s="1"/>
  <c r="QSP59" i="3" s="1"/>
  <c r="QSQ59" i="3" s="1"/>
  <c r="QSR59" i="3" s="1"/>
  <c r="QSS59" i="3" s="1"/>
  <c r="QST59" i="3" s="1"/>
  <c r="QSU59" i="3" s="1"/>
  <c r="QSV59" i="3" s="1"/>
  <c r="QSW59" i="3" s="1"/>
  <c r="QSX59" i="3"/>
  <c r="QRX59" i="3"/>
  <c r="QRY59" i="3" s="1"/>
  <c r="QRZ59" i="3" s="1"/>
  <c r="QSA59" i="3" s="1"/>
  <c r="QSB59" i="3" s="1"/>
  <c r="QSC59" i="3" s="1"/>
  <c r="QSD59" i="3" s="1"/>
  <c r="QSE59" i="3" s="1"/>
  <c r="QSF59" i="3" s="1"/>
  <c r="QSG59" i="3" s="1"/>
  <c r="QSH59" i="3"/>
  <c r="QRH59" i="3"/>
  <c r="QRI59" i="3" s="1"/>
  <c r="QRJ59" i="3" s="1"/>
  <c r="QRK59" i="3" s="1"/>
  <c r="QRL59" i="3" s="1"/>
  <c r="QRM59" i="3" s="1"/>
  <c r="QRN59" i="3" s="1"/>
  <c r="QRO59" i="3" s="1"/>
  <c r="QRP59" i="3" s="1"/>
  <c r="QRQ59" i="3" s="1"/>
  <c r="QRR59" i="3"/>
  <c r="QQR59" i="3"/>
  <c r="QQS59" i="3" s="1"/>
  <c r="QQT59" i="3" s="1"/>
  <c r="QQU59" i="3" s="1"/>
  <c r="QQV59" i="3" s="1"/>
  <c r="QQW59" i="3" s="1"/>
  <c r="QQX59" i="3" s="1"/>
  <c r="QQY59" i="3" s="1"/>
  <c r="QQZ59" i="3" s="1"/>
  <c r="QRA59" i="3" s="1"/>
  <c r="QRB59" i="3"/>
  <c r="QQB59" i="3"/>
  <c r="QQC59" i="3" s="1"/>
  <c r="QQD59" i="3" s="1"/>
  <c r="QQE59" i="3" s="1"/>
  <c r="QQF59" i="3" s="1"/>
  <c r="QQG59" i="3" s="1"/>
  <c r="QQH59" i="3" s="1"/>
  <c r="QQI59" i="3" s="1"/>
  <c r="QQJ59" i="3" s="1"/>
  <c r="QQK59" i="3" s="1"/>
  <c r="QQL59" i="3"/>
  <c r="QPL59" i="3"/>
  <c r="QPM59" i="3" s="1"/>
  <c r="QPN59" i="3" s="1"/>
  <c r="QPO59" i="3" s="1"/>
  <c r="QPP59" i="3" s="1"/>
  <c r="QPQ59" i="3" s="1"/>
  <c r="QPR59" i="3" s="1"/>
  <c r="QPS59" i="3" s="1"/>
  <c r="QPT59" i="3" s="1"/>
  <c r="QPU59" i="3" s="1"/>
  <c r="QPV59" i="3"/>
  <c r="QOV59" i="3"/>
  <c r="QOW59" i="3" s="1"/>
  <c r="QOX59" i="3" s="1"/>
  <c r="QOY59" i="3" s="1"/>
  <c r="QOZ59" i="3" s="1"/>
  <c r="QPA59" i="3" s="1"/>
  <c r="QPB59" i="3" s="1"/>
  <c r="QPC59" i="3" s="1"/>
  <c r="QPD59" i="3" s="1"/>
  <c r="QPE59" i="3" s="1"/>
  <c r="QPF59" i="3"/>
  <c r="QOF59" i="3"/>
  <c r="QOG59" i="3" s="1"/>
  <c r="QOH59" i="3" s="1"/>
  <c r="QOI59" i="3" s="1"/>
  <c r="QOJ59" i="3" s="1"/>
  <c r="QOK59" i="3" s="1"/>
  <c r="QOL59" i="3" s="1"/>
  <c r="QOM59" i="3" s="1"/>
  <c r="QON59" i="3" s="1"/>
  <c r="QOO59" i="3" s="1"/>
  <c r="QOP59" i="3"/>
  <c r="QNP59" i="3"/>
  <c r="QNQ59" i="3" s="1"/>
  <c r="QNR59" i="3" s="1"/>
  <c r="QNS59" i="3" s="1"/>
  <c r="QNT59" i="3" s="1"/>
  <c r="QNU59" i="3" s="1"/>
  <c r="QNV59" i="3" s="1"/>
  <c r="QNW59" i="3" s="1"/>
  <c r="QNX59" i="3" s="1"/>
  <c r="QNY59" i="3" s="1"/>
  <c r="QNZ59" i="3"/>
  <c r="QMZ59" i="3"/>
  <c r="QNA59" i="3" s="1"/>
  <c r="QNB59" i="3" s="1"/>
  <c r="QNC59" i="3" s="1"/>
  <c r="QND59" i="3" s="1"/>
  <c r="QNE59" i="3" s="1"/>
  <c r="QNF59" i="3" s="1"/>
  <c r="QNG59" i="3" s="1"/>
  <c r="QNH59" i="3" s="1"/>
  <c r="QNI59" i="3" s="1"/>
  <c r="QNJ59" i="3"/>
  <c r="QMJ59" i="3"/>
  <c r="QMK59" i="3" s="1"/>
  <c r="QML59" i="3" s="1"/>
  <c r="QMM59" i="3" s="1"/>
  <c r="QMN59" i="3" s="1"/>
  <c r="QMO59" i="3" s="1"/>
  <c r="QMP59" i="3" s="1"/>
  <c r="QMQ59" i="3" s="1"/>
  <c r="QMR59" i="3" s="1"/>
  <c r="QMS59" i="3" s="1"/>
  <c r="QMT59" i="3"/>
  <c r="QLT59" i="3"/>
  <c r="QLU59" i="3" s="1"/>
  <c r="QLV59" i="3" s="1"/>
  <c r="QLW59" i="3" s="1"/>
  <c r="QLX59" i="3" s="1"/>
  <c r="QLY59" i="3" s="1"/>
  <c r="QLZ59" i="3" s="1"/>
  <c r="QMA59" i="3" s="1"/>
  <c r="QMB59" i="3" s="1"/>
  <c r="QMC59" i="3" s="1"/>
  <c r="QMD59" i="3"/>
  <c r="QLD59" i="3"/>
  <c r="QLE59" i="3" s="1"/>
  <c r="QLF59" i="3" s="1"/>
  <c r="QLG59" i="3" s="1"/>
  <c r="QLH59" i="3" s="1"/>
  <c r="QLI59" i="3" s="1"/>
  <c r="QLJ59" i="3" s="1"/>
  <c r="QLK59" i="3" s="1"/>
  <c r="QLL59" i="3" s="1"/>
  <c r="QLM59" i="3" s="1"/>
  <c r="QLN59" i="3"/>
  <c r="QKN59" i="3"/>
  <c r="QKO59" i="3" s="1"/>
  <c r="QKP59" i="3" s="1"/>
  <c r="QKQ59" i="3" s="1"/>
  <c r="QKR59" i="3" s="1"/>
  <c r="QKS59" i="3" s="1"/>
  <c r="QKT59" i="3" s="1"/>
  <c r="QKU59" i="3" s="1"/>
  <c r="QKV59" i="3" s="1"/>
  <c r="QKW59" i="3" s="1"/>
  <c r="QKX59" i="3"/>
  <c r="QJX59" i="3"/>
  <c r="QJY59" i="3" s="1"/>
  <c r="QJZ59" i="3" s="1"/>
  <c r="QKA59" i="3" s="1"/>
  <c r="QKB59" i="3" s="1"/>
  <c r="QKC59" i="3" s="1"/>
  <c r="QKD59" i="3" s="1"/>
  <c r="QKE59" i="3" s="1"/>
  <c r="QKF59" i="3" s="1"/>
  <c r="QKG59" i="3" s="1"/>
  <c r="QKH59" i="3"/>
  <c r="QJH59" i="3"/>
  <c r="QJI59" i="3" s="1"/>
  <c r="QJJ59" i="3" s="1"/>
  <c r="QJK59" i="3" s="1"/>
  <c r="QJL59" i="3" s="1"/>
  <c r="QJM59" i="3" s="1"/>
  <c r="QJN59" i="3" s="1"/>
  <c r="QJO59" i="3" s="1"/>
  <c r="QJP59" i="3" s="1"/>
  <c r="QJQ59" i="3" s="1"/>
  <c r="QJR59" i="3"/>
  <c r="QIR59" i="3"/>
  <c r="QIS59" i="3" s="1"/>
  <c r="QIT59" i="3" s="1"/>
  <c r="QIU59" i="3" s="1"/>
  <c r="QIV59" i="3" s="1"/>
  <c r="QIW59" i="3" s="1"/>
  <c r="QIX59" i="3" s="1"/>
  <c r="QIY59" i="3" s="1"/>
  <c r="QIZ59" i="3" s="1"/>
  <c r="QJA59" i="3" s="1"/>
  <c r="QJB59" i="3"/>
  <c r="QIB59" i="3"/>
  <c r="QIC59" i="3" s="1"/>
  <c r="QID59" i="3" s="1"/>
  <c r="QIE59" i="3" s="1"/>
  <c r="QIF59" i="3" s="1"/>
  <c r="QIG59" i="3" s="1"/>
  <c r="QIH59" i="3" s="1"/>
  <c r="QII59" i="3" s="1"/>
  <c r="QIJ59" i="3" s="1"/>
  <c r="QIK59" i="3" s="1"/>
  <c r="QIL59" i="3"/>
  <c r="QHL59" i="3"/>
  <c r="QHM59" i="3" s="1"/>
  <c r="QHN59" i="3" s="1"/>
  <c r="QHO59" i="3" s="1"/>
  <c r="QHP59" i="3" s="1"/>
  <c r="QHQ59" i="3" s="1"/>
  <c r="QHR59" i="3" s="1"/>
  <c r="QHS59" i="3" s="1"/>
  <c r="QHT59" i="3" s="1"/>
  <c r="QHU59" i="3" s="1"/>
  <c r="QHV59" i="3"/>
  <c r="QGV59" i="3"/>
  <c r="QGW59" i="3" s="1"/>
  <c r="QGX59" i="3" s="1"/>
  <c r="QGY59" i="3" s="1"/>
  <c r="QGZ59" i="3" s="1"/>
  <c r="QHA59" i="3" s="1"/>
  <c r="QHB59" i="3" s="1"/>
  <c r="QHC59" i="3" s="1"/>
  <c r="QHD59" i="3" s="1"/>
  <c r="QHE59" i="3" s="1"/>
  <c r="QHF59" i="3"/>
  <c r="QGF59" i="3"/>
  <c r="QGG59" i="3" s="1"/>
  <c r="QGH59" i="3" s="1"/>
  <c r="QGI59" i="3" s="1"/>
  <c r="QGJ59" i="3" s="1"/>
  <c r="QGK59" i="3" s="1"/>
  <c r="QGL59" i="3" s="1"/>
  <c r="QGM59" i="3" s="1"/>
  <c r="QGN59" i="3" s="1"/>
  <c r="QGO59" i="3" s="1"/>
  <c r="QGP59" i="3"/>
  <c r="QFP59" i="3"/>
  <c r="QFQ59" i="3" s="1"/>
  <c r="QFR59" i="3" s="1"/>
  <c r="QFS59" i="3" s="1"/>
  <c r="QFT59" i="3" s="1"/>
  <c r="QFU59" i="3" s="1"/>
  <c r="QFV59" i="3" s="1"/>
  <c r="QFW59" i="3" s="1"/>
  <c r="QFX59" i="3" s="1"/>
  <c r="QFY59" i="3" s="1"/>
  <c r="QFZ59" i="3"/>
  <c r="QEZ59" i="3"/>
  <c r="QFA59" i="3" s="1"/>
  <c r="QFB59" i="3" s="1"/>
  <c r="QFC59" i="3" s="1"/>
  <c r="QFD59" i="3" s="1"/>
  <c r="QFE59" i="3" s="1"/>
  <c r="QFF59" i="3" s="1"/>
  <c r="QFG59" i="3" s="1"/>
  <c r="QFH59" i="3" s="1"/>
  <c r="QFI59" i="3" s="1"/>
  <c r="QFJ59" i="3"/>
  <c r="QEJ59" i="3"/>
  <c r="QEK59" i="3" s="1"/>
  <c r="QEL59" i="3" s="1"/>
  <c r="QEM59" i="3" s="1"/>
  <c r="QEN59" i="3" s="1"/>
  <c r="QEO59" i="3" s="1"/>
  <c r="QEP59" i="3" s="1"/>
  <c r="QEQ59" i="3" s="1"/>
  <c r="QER59" i="3" s="1"/>
  <c r="QES59" i="3" s="1"/>
  <c r="QET59" i="3"/>
  <c r="QDT59" i="3"/>
  <c r="QDU59" i="3" s="1"/>
  <c r="QDV59" i="3" s="1"/>
  <c r="QDW59" i="3" s="1"/>
  <c r="QDX59" i="3" s="1"/>
  <c r="QDY59" i="3" s="1"/>
  <c r="QDZ59" i="3" s="1"/>
  <c r="QEA59" i="3" s="1"/>
  <c r="QEB59" i="3" s="1"/>
  <c r="QEC59" i="3" s="1"/>
  <c r="QED59" i="3"/>
  <c r="QDD59" i="3"/>
  <c r="QDE59" i="3" s="1"/>
  <c r="QDF59" i="3" s="1"/>
  <c r="QDG59" i="3" s="1"/>
  <c r="QDH59" i="3" s="1"/>
  <c r="QDI59" i="3" s="1"/>
  <c r="QDJ59" i="3" s="1"/>
  <c r="QDK59" i="3" s="1"/>
  <c r="QDL59" i="3" s="1"/>
  <c r="QDM59" i="3" s="1"/>
  <c r="QDN59" i="3"/>
  <c r="QCN59" i="3"/>
  <c r="QCO59" i="3" s="1"/>
  <c r="QCP59" i="3" s="1"/>
  <c r="QCQ59" i="3" s="1"/>
  <c r="QCR59" i="3" s="1"/>
  <c r="QCS59" i="3" s="1"/>
  <c r="QCT59" i="3" s="1"/>
  <c r="QCU59" i="3" s="1"/>
  <c r="QCV59" i="3" s="1"/>
  <c r="QCW59" i="3" s="1"/>
  <c r="QCX59" i="3"/>
  <c r="QBX59" i="3"/>
  <c r="QBY59" i="3" s="1"/>
  <c r="QBZ59" i="3" s="1"/>
  <c r="QCA59" i="3" s="1"/>
  <c r="QCB59" i="3" s="1"/>
  <c r="QCC59" i="3" s="1"/>
  <c r="QCD59" i="3" s="1"/>
  <c r="QCE59" i="3" s="1"/>
  <c r="QCF59" i="3" s="1"/>
  <c r="QCG59" i="3" s="1"/>
  <c r="QCH59" i="3"/>
  <c r="QBH59" i="3"/>
  <c r="QBI59" i="3" s="1"/>
  <c r="QBJ59" i="3" s="1"/>
  <c r="QBK59" i="3" s="1"/>
  <c r="QBL59" i="3" s="1"/>
  <c r="QBM59" i="3" s="1"/>
  <c r="QBN59" i="3" s="1"/>
  <c r="QBO59" i="3" s="1"/>
  <c r="QBP59" i="3" s="1"/>
  <c r="QBQ59" i="3" s="1"/>
  <c r="QBR59" i="3"/>
  <c r="QAR59" i="3"/>
  <c r="QAS59" i="3" s="1"/>
  <c r="QAT59" i="3" s="1"/>
  <c r="QAU59" i="3" s="1"/>
  <c r="QAV59" i="3" s="1"/>
  <c r="QAW59" i="3" s="1"/>
  <c r="QAX59" i="3" s="1"/>
  <c r="QAY59" i="3" s="1"/>
  <c r="QAZ59" i="3" s="1"/>
  <c r="QBA59" i="3" s="1"/>
  <c r="QBB59" i="3"/>
  <c r="QAB59" i="3"/>
  <c r="QAC59" i="3" s="1"/>
  <c r="QAD59" i="3" s="1"/>
  <c r="QAE59" i="3" s="1"/>
  <c r="QAF59" i="3" s="1"/>
  <c r="QAG59" i="3" s="1"/>
  <c r="QAH59" i="3" s="1"/>
  <c r="QAI59" i="3" s="1"/>
  <c r="QAJ59" i="3" s="1"/>
  <c r="QAK59" i="3" s="1"/>
  <c r="QAL59" i="3"/>
  <c r="PZL59" i="3"/>
  <c r="PZM59" i="3" s="1"/>
  <c r="PZN59" i="3" s="1"/>
  <c r="PZO59" i="3" s="1"/>
  <c r="PZP59" i="3" s="1"/>
  <c r="PZQ59" i="3" s="1"/>
  <c r="PZR59" i="3" s="1"/>
  <c r="PZS59" i="3" s="1"/>
  <c r="PZT59" i="3" s="1"/>
  <c r="PZU59" i="3" s="1"/>
  <c r="PZV59" i="3"/>
  <c r="PYV59" i="3"/>
  <c r="PYW59" i="3" s="1"/>
  <c r="PYX59" i="3" s="1"/>
  <c r="PYY59" i="3" s="1"/>
  <c r="PYZ59" i="3" s="1"/>
  <c r="PZA59" i="3" s="1"/>
  <c r="PZB59" i="3" s="1"/>
  <c r="PZC59" i="3" s="1"/>
  <c r="PZD59" i="3" s="1"/>
  <c r="PZE59" i="3" s="1"/>
  <c r="PZF59" i="3"/>
  <c r="PYF59" i="3"/>
  <c r="PYG59" i="3" s="1"/>
  <c r="PYH59" i="3" s="1"/>
  <c r="PYI59" i="3" s="1"/>
  <c r="PYJ59" i="3" s="1"/>
  <c r="PYK59" i="3" s="1"/>
  <c r="PYL59" i="3" s="1"/>
  <c r="PYM59" i="3" s="1"/>
  <c r="PYN59" i="3" s="1"/>
  <c r="PYO59" i="3" s="1"/>
  <c r="PYP59" i="3"/>
  <c r="PXP59" i="3"/>
  <c r="PXQ59" i="3" s="1"/>
  <c r="PXR59" i="3" s="1"/>
  <c r="PXS59" i="3" s="1"/>
  <c r="PXT59" i="3" s="1"/>
  <c r="PXU59" i="3" s="1"/>
  <c r="PXV59" i="3" s="1"/>
  <c r="PXW59" i="3" s="1"/>
  <c r="PXX59" i="3" s="1"/>
  <c r="PXY59" i="3" s="1"/>
  <c r="PXZ59" i="3"/>
  <c r="PWZ59" i="3"/>
  <c r="PXA59" i="3" s="1"/>
  <c r="PXB59" i="3" s="1"/>
  <c r="PXC59" i="3" s="1"/>
  <c r="PXD59" i="3" s="1"/>
  <c r="PXE59" i="3" s="1"/>
  <c r="PXF59" i="3" s="1"/>
  <c r="PXG59" i="3" s="1"/>
  <c r="PXH59" i="3" s="1"/>
  <c r="PXI59" i="3" s="1"/>
  <c r="PXJ59" i="3"/>
  <c r="PWJ59" i="3"/>
  <c r="PWK59" i="3" s="1"/>
  <c r="PWL59" i="3" s="1"/>
  <c r="PWM59" i="3" s="1"/>
  <c r="PWN59" i="3" s="1"/>
  <c r="PWO59" i="3" s="1"/>
  <c r="PWP59" i="3" s="1"/>
  <c r="PWQ59" i="3" s="1"/>
  <c r="PWR59" i="3" s="1"/>
  <c r="PWS59" i="3" s="1"/>
  <c r="PWT59" i="3"/>
  <c r="PVT59" i="3"/>
  <c r="PVU59" i="3" s="1"/>
  <c r="PVV59" i="3" s="1"/>
  <c r="PVW59" i="3" s="1"/>
  <c r="PVX59" i="3" s="1"/>
  <c r="PVY59" i="3" s="1"/>
  <c r="PVZ59" i="3" s="1"/>
  <c r="PWA59" i="3" s="1"/>
  <c r="PWB59" i="3" s="1"/>
  <c r="PWC59" i="3" s="1"/>
  <c r="PWD59" i="3"/>
  <c r="PVD59" i="3"/>
  <c r="PVE59" i="3" s="1"/>
  <c r="PVF59" i="3" s="1"/>
  <c r="PVG59" i="3" s="1"/>
  <c r="PVH59" i="3" s="1"/>
  <c r="PVI59" i="3" s="1"/>
  <c r="PVJ59" i="3" s="1"/>
  <c r="PVK59" i="3" s="1"/>
  <c r="PVL59" i="3" s="1"/>
  <c r="PVM59" i="3" s="1"/>
  <c r="PVN59" i="3"/>
  <c r="PUN59" i="3"/>
  <c r="PUO59" i="3" s="1"/>
  <c r="PUP59" i="3" s="1"/>
  <c r="PUQ59" i="3" s="1"/>
  <c r="PUR59" i="3" s="1"/>
  <c r="PUS59" i="3" s="1"/>
  <c r="PUT59" i="3" s="1"/>
  <c r="PUU59" i="3" s="1"/>
  <c r="PUV59" i="3" s="1"/>
  <c r="PUW59" i="3" s="1"/>
  <c r="PUX59" i="3"/>
  <c r="PTX59" i="3"/>
  <c r="PTY59" i="3" s="1"/>
  <c r="PTZ59" i="3" s="1"/>
  <c r="PUA59" i="3" s="1"/>
  <c r="PUB59" i="3" s="1"/>
  <c r="PUC59" i="3" s="1"/>
  <c r="PUD59" i="3" s="1"/>
  <c r="PUE59" i="3" s="1"/>
  <c r="PUF59" i="3" s="1"/>
  <c r="PUG59" i="3" s="1"/>
  <c r="PUH59" i="3"/>
  <c r="PTH59" i="3"/>
  <c r="PTI59" i="3" s="1"/>
  <c r="PTJ59" i="3" s="1"/>
  <c r="PTK59" i="3" s="1"/>
  <c r="PTL59" i="3" s="1"/>
  <c r="PTM59" i="3" s="1"/>
  <c r="PTN59" i="3" s="1"/>
  <c r="PTO59" i="3" s="1"/>
  <c r="PTP59" i="3" s="1"/>
  <c r="PTQ59" i="3" s="1"/>
  <c r="PTR59" i="3"/>
  <c r="PSR59" i="3"/>
  <c r="PSS59" i="3" s="1"/>
  <c r="PST59" i="3" s="1"/>
  <c r="PSU59" i="3" s="1"/>
  <c r="PSV59" i="3" s="1"/>
  <c r="PSW59" i="3" s="1"/>
  <c r="PSX59" i="3" s="1"/>
  <c r="PSY59" i="3" s="1"/>
  <c r="PSZ59" i="3" s="1"/>
  <c r="PTA59" i="3" s="1"/>
  <c r="PTB59" i="3"/>
  <c r="PSB59" i="3"/>
  <c r="PSC59" i="3" s="1"/>
  <c r="PSD59" i="3" s="1"/>
  <c r="PSE59" i="3" s="1"/>
  <c r="PSF59" i="3" s="1"/>
  <c r="PSG59" i="3" s="1"/>
  <c r="PSH59" i="3" s="1"/>
  <c r="PSI59" i="3" s="1"/>
  <c r="PSJ59" i="3" s="1"/>
  <c r="PSK59" i="3" s="1"/>
  <c r="PSL59" i="3"/>
  <c r="PRL59" i="3"/>
  <c r="PRM59" i="3" s="1"/>
  <c r="PRN59" i="3" s="1"/>
  <c r="PRO59" i="3" s="1"/>
  <c r="PRP59" i="3" s="1"/>
  <c r="PRQ59" i="3" s="1"/>
  <c r="PRR59" i="3" s="1"/>
  <c r="PRS59" i="3" s="1"/>
  <c r="PRT59" i="3" s="1"/>
  <c r="PRU59" i="3" s="1"/>
  <c r="PRV59" i="3"/>
  <c r="PQV59" i="3"/>
  <c r="PQW59" i="3" s="1"/>
  <c r="PQX59" i="3" s="1"/>
  <c r="PQY59" i="3" s="1"/>
  <c r="PQZ59" i="3" s="1"/>
  <c r="PRA59" i="3" s="1"/>
  <c r="PRB59" i="3" s="1"/>
  <c r="PRC59" i="3" s="1"/>
  <c r="PRD59" i="3" s="1"/>
  <c r="PRE59" i="3" s="1"/>
  <c r="PRF59" i="3"/>
  <c r="PQF59" i="3"/>
  <c r="PQG59" i="3" s="1"/>
  <c r="PQH59" i="3" s="1"/>
  <c r="PQI59" i="3" s="1"/>
  <c r="PQJ59" i="3" s="1"/>
  <c r="PQK59" i="3" s="1"/>
  <c r="PQL59" i="3" s="1"/>
  <c r="PQM59" i="3" s="1"/>
  <c r="PQN59" i="3" s="1"/>
  <c r="PQO59" i="3" s="1"/>
  <c r="PQP59" i="3"/>
  <c r="PPP59" i="3"/>
  <c r="PPQ59" i="3" s="1"/>
  <c r="PPR59" i="3" s="1"/>
  <c r="PPS59" i="3" s="1"/>
  <c r="PPT59" i="3" s="1"/>
  <c r="PPU59" i="3" s="1"/>
  <c r="PPV59" i="3" s="1"/>
  <c r="PPW59" i="3" s="1"/>
  <c r="PPX59" i="3" s="1"/>
  <c r="PPY59" i="3" s="1"/>
  <c r="PPZ59" i="3"/>
  <c r="POZ59" i="3"/>
  <c r="PPA59" i="3" s="1"/>
  <c r="PPB59" i="3" s="1"/>
  <c r="PPC59" i="3" s="1"/>
  <c r="PPD59" i="3" s="1"/>
  <c r="PPE59" i="3" s="1"/>
  <c r="PPF59" i="3" s="1"/>
  <c r="PPG59" i="3" s="1"/>
  <c r="PPH59" i="3" s="1"/>
  <c r="PPI59" i="3" s="1"/>
  <c r="PPJ59" i="3"/>
  <c r="POJ59" i="3"/>
  <c r="POK59" i="3" s="1"/>
  <c r="POL59" i="3" s="1"/>
  <c r="POM59" i="3" s="1"/>
  <c r="PON59" i="3" s="1"/>
  <c r="POO59" i="3" s="1"/>
  <c r="POP59" i="3" s="1"/>
  <c r="POQ59" i="3" s="1"/>
  <c r="POR59" i="3" s="1"/>
  <c r="POS59" i="3" s="1"/>
  <c r="POT59" i="3"/>
  <c r="PNT59" i="3"/>
  <c r="PNU59" i="3" s="1"/>
  <c r="PNV59" i="3" s="1"/>
  <c r="PNW59" i="3" s="1"/>
  <c r="PNX59" i="3" s="1"/>
  <c r="PNY59" i="3" s="1"/>
  <c r="PNZ59" i="3" s="1"/>
  <c r="POA59" i="3" s="1"/>
  <c r="POB59" i="3" s="1"/>
  <c r="POC59" i="3" s="1"/>
  <c r="POD59" i="3"/>
  <c r="PND59" i="3"/>
  <c r="PNE59" i="3" s="1"/>
  <c r="PNF59" i="3" s="1"/>
  <c r="PNG59" i="3" s="1"/>
  <c r="PNH59" i="3" s="1"/>
  <c r="PNI59" i="3" s="1"/>
  <c r="PNJ59" i="3" s="1"/>
  <c r="PNK59" i="3" s="1"/>
  <c r="PNL59" i="3" s="1"/>
  <c r="PNM59" i="3" s="1"/>
  <c r="PNN59" i="3"/>
  <c r="PMN59" i="3"/>
  <c r="PMO59" i="3" s="1"/>
  <c r="PMP59" i="3" s="1"/>
  <c r="PMQ59" i="3" s="1"/>
  <c r="PMR59" i="3" s="1"/>
  <c r="PMS59" i="3" s="1"/>
  <c r="PMT59" i="3" s="1"/>
  <c r="PMU59" i="3" s="1"/>
  <c r="PMV59" i="3" s="1"/>
  <c r="PMW59" i="3" s="1"/>
  <c r="PMX59" i="3"/>
  <c r="PLX59" i="3"/>
  <c r="PLY59" i="3" s="1"/>
  <c r="PLZ59" i="3" s="1"/>
  <c r="PMA59" i="3" s="1"/>
  <c r="PMB59" i="3" s="1"/>
  <c r="PMC59" i="3" s="1"/>
  <c r="PMD59" i="3" s="1"/>
  <c r="PME59" i="3" s="1"/>
  <c r="PMF59" i="3" s="1"/>
  <c r="PMG59" i="3" s="1"/>
  <c r="PMH59" i="3"/>
  <c r="PLH59" i="3"/>
  <c r="PLI59" i="3" s="1"/>
  <c r="PLJ59" i="3" s="1"/>
  <c r="PLK59" i="3" s="1"/>
  <c r="PLL59" i="3" s="1"/>
  <c r="PLM59" i="3" s="1"/>
  <c r="PLN59" i="3" s="1"/>
  <c r="PLO59" i="3" s="1"/>
  <c r="PLP59" i="3" s="1"/>
  <c r="PLQ59" i="3" s="1"/>
  <c r="PLR59" i="3"/>
  <c r="PKR59" i="3"/>
  <c r="PKS59" i="3" s="1"/>
  <c r="PKT59" i="3" s="1"/>
  <c r="PKU59" i="3" s="1"/>
  <c r="PKV59" i="3" s="1"/>
  <c r="PKW59" i="3" s="1"/>
  <c r="PKX59" i="3" s="1"/>
  <c r="PKY59" i="3" s="1"/>
  <c r="PKZ59" i="3" s="1"/>
  <c r="PLA59" i="3" s="1"/>
  <c r="PLB59" i="3"/>
  <c r="PKB59" i="3"/>
  <c r="PKC59" i="3" s="1"/>
  <c r="PKD59" i="3" s="1"/>
  <c r="PKE59" i="3" s="1"/>
  <c r="PKF59" i="3" s="1"/>
  <c r="PKG59" i="3" s="1"/>
  <c r="PKH59" i="3" s="1"/>
  <c r="PKI59" i="3" s="1"/>
  <c r="PKJ59" i="3" s="1"/>
  <c r="PKK59" i="3" s="1"/>
  <c r="PKL59" i="3"/>
  <c r="PJL59" i="3"/>
  <c r="PJM59" i="3" s="1"/>
  <c r="PJN59" i="3" s="1"/>
  <c r="PJO59" i="3" s="1"/>
  <c r="PJP59" i="3" s="1"/>
  <c r="PJQ59" i="3" s="1"/>
  <c r="PJR59" i="3" s="1"/>
  <c r="PJS59" i="3" s="1"/>
  <c r="PJT59" i="3" s="1"/>
  <c r="PJU59" i="3" s="1"/>
  <c r="PJV59" i="3"/>
  <c r="PIV59" i="3"/>
  <c r="PIW59" i="3" s="1"/>
  <c r="PIX59" i="3" s="1"/>
  <c r="PIY59" i="3" s="1"/>
  <c r="PIZ59" i="3" s="1"/>
  <c r="PJA59" i="3" s="1"/>
  <c r="PJB59" i="3" s="1"/>
  <c r="PJC59" i="3" s="1"/>
  <c r="PJD59" i="3" s="1"/>
  <c r="PJE59" i="3" s="1"/>
  <c r="PJF59" i="3"/>
  <c r="PIF59" i="3"/>
  <c r="PIG59" i="3" s="1"/>
  <c r="PIH59" i="3" s="1"/>
  <c r="PII59" i="3" s="1"/>
  <c r="PIJ59" i="3" s="1"/>
  <c r="PIK59" i="3" s="1"/>
  <c r="PIL59" i="3" s="1"/>
  <c r="PIM59" i="3" s="1"/>
  <c r="PIN59" i="3" s="1"/>
  <c r="PIO59" i="3" s="1"/>
  <c r="PIP59" i="3"/>
  <c r="PHP59" i="3"/>
  <c r="PHQ59" i="3" s="1"/>
  <c r="PHR59" i="3" s="1"/>
  <c r="PHS59" i="3" s="1"/>
  <c r="PHT59" i="3" s="1"/>
  <c r="PHU59" i="3" s="1"/>
  <c r="PHV59" i="3" s="1"/>
  <c r="PHW59" i="3" s="1"/>
  <c r="PHX59" i="3" s="1"/>
  <c r="PHY59" i="3" s="1"/>
  <c r="PHZ59" i="3"/>
  <c r="PGZ59" i="3"/>
  <c r="PHA59" i="3" s="1"/>
  <c r="PHB59" i="3" s="1"/>
  <c r="PHC59" i="3" s="1"/>
  <c r="PHD59" i="3" s="1"/>
  <c r="PHE59" i="3" s="1"/>
  <c r="PHF59" i="3" s="1"/>
  <c r="PHG59" i="3" s="1"/>
  <c r="PHH59" i="3" s="1"/>
  <c r="PHI59" i="3" s="1"/>
  <c r="PHJ59" i="3"/>
  <c r="PGJ59" i="3"/>
  <c r="PGK59" i="3" s="1"/>
  <c r="PGL59" i="3" s="1"/>
  <c r="PGM59" i="3" s="1"/>
  <c r="PGN59" i="3" s="1"/>
  <c r="PGO59" i="3" s="1"/>
  <c r="PGP59" i="3" s="1"/>
  <c r="PGQ59" i="3" s="1"/>
  <c r="PGR59" i="3" s="1"/>
  <c r="PGS59" i="3" s="1"/>
  <c r="PGT59" i="3"/>
  <c r="PFT59" i="3"/>
  <c r="PFU59" i="3" s="1"/>
  <c r="PFV59" i="3" s="1"/>
  <c r="PFW59" i="3" s="1"/>
  <c r="PFX59" i="3" s="1"/>
  <c r="PFY59" i="3" s="1"/>
  <c r="PFZ59" i="3" s="1"/>
  <c r="PGA59" i="3" s="1"/>
  <c r="PGB59" i="3" s="1"/>
  <c r="PGC59" i="3" s="1"/>
  <c r="PGD59" i="3"/>
  <c r="PFD59" i="3"/>
  <c r="PFE59" i="3" s="1"/>
  <c r="PFF59" i="3" s="1"/>
  <c r="PFG59" i="3" s="1"/>
  <c r="PFH59" i="3" s="1"/>
  <c r="PFI59" i="3" s="1"/>
  <c r="PFJ59" i="3" s="1"/>
  <c r="PFK59" i="3" s="1"/>
  <c r="PFL59" i="3" s="1"/>
  <c r="PFM59" i="3" s="1"/>
  <c r="PFN59" i="3"/>
  <c r="PEN59" i="3"/>
  <c r="PEO59" i="3" s="1"/>
  <c r="PEP59" i="3" s="1"/>
  <c r="PEQ59" i="3" s="1"/>
  <c r="PER59" i="3" s="1"/>
  <c r="PES59" i="3" s="1"/>
  <c r="PET59" i="3" s="1"/>
  <c r="PEU59" i="3" s="1"/>
  <c r="PEV59" i="3" s="1"/>
  <c r="PEW59" i="3" s="1"/>
  <c r="PEX59" i="3"/>
  <c r="PDX59" i="3"/>
  <c r="PDY59" i="3" s="1"/>
  <c r="PDZ59" i="3" s="1"/>
  <c r="PEA59" i="3" s="1"/>
  <c r="PEB59" i="3" s="1"/>
  <c r="PEC59" i="3" s="1"/>
  <c r="PED59" i="3" s="1"/>
  <c r="PEE59" i="3" s="1"/>
  <c r="PEF59" i="3" s="1"/>
  <c r="PEG59" i="3" s="1"/>
  <c r="PEH59" i="3"/>
  <c r="PDH59" i="3"/>
  <c r="PDI59" i="3" s="1"/>
  <c r="PDJ59" i="3" s="1"/>
  <c r="PDK59" i="3" s="1"/>
  <c r="PDL59" i="3" s="1"/>
  <c r="PDM59" i="3" s="1"/>
  <c r="PDN59" i="3" s="1"/>
  <c r="PDO59" i="3" s="1"/>
  <c r="PDP59" i="3" s="1"/>
  <c r="PDQ59" i="3" s="1"/>
  <c r="PDR59" i="3"/>
  <c r="PCR59" i="3"/>
  <c r="PCS59" i="3" s="1"/>
  <c r="PCT59" i="3" s="1"/>
  <c r="PCU59" i="3" s="1"/>
  <c r="PCV59" i="3" s="1"/>
  <c r="PCW59" i="3" s="1"/>
  <c r="PCX59" i="3" s="1"/>
  <c r="PCY59" i="3" s="1"/>
  <c r="PCZ59" i="3" s="1"/>
  <c r="PDA59" i="3" s="1"/>
  <c r="PDB59" i="3"/>
  <c r="PCB59" i="3"/>
  <c r="PCC59" i="3" s="1"/>
  <c r="PCD59" i="3" s="1"/>
  <c r="PCE59" i="3" s="1"/>
  <c r="PCF59" i="3" s="1"/>
  <c r="PCG59" i="3" s="1"/>
  <c r="PCH59" i="3" s="1"/>
  <c r="PCI59" i="3" s="1"/>
  <c r="PCJ59" i="3" s="1"/>
  <c r="PCK59" i="3" s="1"/>
  <c r="PCL59" i="3"/>
  <c r="PBL59" i="3"/>
  <c r="PBM59" i="3" s="1"/>
  <c r="PBN59" i="3" s="1"/>
  <c r="PBO59" i="3" s="1"/>
  <c r="PBP59" i="3" s="1"/>
  <c r="PBQ59" i="3" s="1"/>
  <c r="PBR59" i="3" s="1"/>
  <c r="PBS59" i="3" s="1"/>
  <c r="PBT59" i="3" s="1"/>
  <c r="PBU59" i="3" s="1"/>
  <c r="PBV59" i="3"/>
  <c r="PAV59" i="3"/>
  <c r="PAW59" i="3" s="1"/>
  <c r="PAX59" i="3" s="1"/>
  <c r="PAY59" i="3" s="1"/>
  <c r="PAZ59" i="3" s="1"/>
  <c r="PBA59" i="3" s="1"/>
  <c r="PBB59" i="3" s="1"/>
  <c r="PBC59" i="3" s="1"/>
  <c r="PBD59" i="3" s="1"/>
  <c r="PBE59" i="3" s="1"/>
  <c r="PBF59" i="3"/>
  <c r="PAF59" i="3"/>
  <c r="PAG59" i="3" s="1"/>
  <c r="PAH59" i="3" s="1"/>
  <c r="PAI59" i="3" s="1"/>
  <c r="PAJ59" i="3" s="1"/>
  <c r="PAK59" i="3" s="1"/>
  <c r="PAL59" i="3" s="1"/>
  <c r="PAM59" i="3" s="1"/>
  <c r="PAN59" i="3" s="1"/>
  <c r="PAO59" i="3" s="1"/>
  <c r="PAP59" i="3"/>
  <c r="OZP59" i="3"/>
  <c r="OZQ59" i="3" s="1"/>
  <c r="OZR59" i="3" s="1"/>
  <c r="OZS59" i="3" s="1"/>
  <c r="OZT59" i="3" s="1"/>
  <c r="OZU59" i="3" s="1"/>
  <c r="OZV59" i="3" s="1"/>
  <c r="OZW59" i="3" s="1"/>
  <c r="OZX59" i="3" s="1"/>
  <c r="OZY59" i="3" s="1"/>
  <c r="OZZ59" i="3"/>
  <c r="OYZ59" i="3"/>
  <c r="OZA59" i="3" s="1"/>
  <c r="OZB59" i="3" s="1"/>
  <c r="OZC59" i="3" s="1"/>
  <c r="OZD59" i="3" s="1"/>
  <c r="OZE59" i="3" s="1"/>
  <c r="OZF59" i="3" s="1"/>
  <c r="OZG59" i="3" s="1"/>
  <c r="OZH59" i="3" s="1"/>
  <c r="OZI59" i="3" s="1"/>
  <c r="OZJ59" i="3"/>
  <c r="OYJ59" i="3"/>
  <c r="OYK59" i="3" s="1"/>
  <c r="OYL59" i="3" s="1"/>
  <c r="OYM59" i="3" s="1"/>
  <c r="OYN59" i="3" s="1"/>
  <c r="OYO59" i="3" s="1"/>
  <c r="OYP59" i="3" s="1"/>
  <c r="OYQ59" i="3" s="1"/>
  <c r="OYR59" i="3" s="1"/>
  <c r="OYS59" i="3" s="1"/>
  <c r="OYT59" i="3"/>
  <c r="OXT59" i="3"/>
  <c r="OXU59" i="3" s="1"/>
  <c r="OXV59" i="3" s="1"/>
  <c r="OXW59" i="3" s="1"/>
  <c r="OXX59" i="3" s="1"/>
  <c r="OXY59" i="3" s="1"/>
  <c r="OXZ59" i="3" s="1"/>
  <c r="OYA59" i="3" s="1"/>
  <c r="OYB59" i="3" s="1"/>
  <c r="OYC59" i="3" s="1"/>
  <c r="OYD59" i="3"/>
  <c r="OXD59" i="3"/>
  <c r="OXE59" i="3" s="1"/>
  <c r="OXF59" i="3" s="1"/>
  <c r="OXG59" i="3" s="1"/>
  <c r="OXH59" i="3" s="1"/>
  <c r="OXI59" i="3" s="1"/>
  <c r="OXJ59" i="3" s="1"/>
  <c r="OXK59" i="3" s="1"/>
  <c r="OXL59" i="3" s="1"/>
  <c r="OXM59" i="3" s="1"/>
  <c r="OXN59" i="3"/>
  <c r="OWN59" i="3"/>
  <c r="OWO59" i="3" s="1"/>
  <c r="OWP59" i="3" s="1"/>
  <c r="OWQ59" i="3" s="1"/>
  <c r="OWR59" i="3" s="1"/>
  <c r="OWS59" i="3" s="1"/>
  <c r="OWT59" i="3" s="1"/>
  <c r="OWU59" i="3" s="1"/>
  <c r="OWV59" i="3" s="1"/>
  <c r="OWW59" i="3" s="1"/>
  <c r="OWX59" i="3"/>
  <c r="OVX59" i="3"/>
  <c r="OVY59" i="3" s="1"/>
  <c r="OVZ59" i="3" s="1"/>
  <c r="OWA59" i="3" s="1"/>
  <c r="OWB59" i="3" s="1"/>
  <c r="OWC59" i="3" s="1"/>
  <c r="OWD59" i="3" s="1"/>
  <c r="OWE59" i="3" s="1"/>
  <c r="OWF59" i="3" s="1"/>
  <c r="OWG59" i="3" s="1"/>
  <c r="OWH59" i="3"/>
  <c r="OVH59" i="3"/>
  <c r="OVI59" i="3" s="1"/>
  <c r="OVJ59" i="3" s="1"/>
  <c r="OVK59" i="3" s="1"/>
  <c r="OVL59" i="3" s="1"/>
  <c r="OVM59" i="3" s="1"/>
  <c r="OVN59" i="3" s="1"/>
  <c r="OVO59" i="3" s="1"/>
  <c r="OVP59" i="3" s="1"/>
  <c r="OVQ59" i="3" s="1"/>
  <c r="OVR59" i="3"/>
  <c r="OUR59" i="3"/>
  <c r="OUS59" i="3" s="1"/>
  <c r="OUT59" i="3" s="1"/>
  <c r="OUU59" i="3" s="1"/>
  <c r="OUV59" i="3" s="1"/>
  <c r="OUW59" i="3" s="1"/>
  <c r="OUX59" i="3" s="1"/>
  <c r="OUY59" i="3" s="1"/>
  <c r="OUZ59" i="3" s="1"/>
  <c r="OVA59" i="3" s="1"/>
  <c r="OVB59" i="3"/>
  <c r="OUB59" i="3"/>
  <c r="OUC59" i="3" s="1"/>
  <c r="OUD59" i="3" s="1"/>
  <c r="OUE59" i="3" s="1"/>
  <c r="OUF59" i="3" s="1"/>
  <c r="OUG59" i="3" s="1"/>
  <c r="OUH59" i="3" s="1"/>
  <c r="OUI59" i="3" s="1"/>
  <c r="OUJ59" i="3" s="1"/>
  <c r="OUK59" i="3" s="1"/>
  <c r="OUL59" i="3"/>
  <c r="OTL59" i="3"/>
  <c r="OTM59" i="3" s="1"/>
  <c r="OTN59" i="3" s="1"/>
  <c r="OTO59" i="3" s="1"/>
  <c r="OTP59" i="3" s="1"/>
  <c r="OTQ59" i="3" s="1"/>
  <c r="OTR59" i="3" s="1"/>
  <c r="OTS59" i="3" s="1"/>
  <c r="OTT59" i="3" s="1"/>
  <c r="OTU59" i="3" s="1"/>
  <c r="OTV59" i="3"/>
  <c r="OSV59" i="3"/>
  <c r="OSW59" i="3" s="1"/>
  <c r="OSX59" i="3" s="1"/>
  <c r="OSY59" i="3" s="1"/>
  <c r="OSZ59" i="3" s="1"/>
  <c r="OTA59" i="3" s="1"/>
  <c r="OTB59" i="3" s="1"/>
  <c r="OTC59" i="3" s="1"/>
  <c r="OTD59" i="3" s="1"/>
  <c r="OTE59" i="3" s="1"/>
  <c r="OTF59" i="3"/>
  <c r="OSF59" i="3"/>
  <c r="OSG59" i="3" s="1"/>
  <c r="OSH59" i="3" s="1"/>
  <c r="OSI59" i="3" s="1"/>
  <c r="OSJ59" i="3" s="1"/>
  <c r="OSK59" i="3" s="1"/>
  <c r="OSL59" i="3" s="1"/>
  <c r="OSM59" i="3" s="1"/>
  <c r="OSN59" i="3" s="1"/>
  <c r="OSO59" i="3" s="1"/>
  <c r="OSP59" i="3"/>
  <c r="ORP59" i="3"/>
  <c r="ORQ59" i="3" s="1"/>
  <c r="ORR59" i="3" s="1"/>
  <c r="ORS59" i="3" s="1"/>
  <c r="ORT59" i="3" s="1"/>
  <c r="ORU59" i="3" s="1"/>
  <c r="ORV59" i="3" s="1"/>
  <c r="ORW59" i="3" s="1"/>
  <c r="ORX59" i="3" s="1"/>
  <c r="ORY59" i="3" s="1"/>
  <c r="ORZ59" i="3"/>
  <c r="OQZ59" i="3"/>
  <c r="ORA59" i="3" s="1"/>
  <c r="ORB59" i="3" s="1"/>
  <c r="ORC59" i="3" s="1"/>
  <c r="ORD59" i="3" s="1"/>
  <c r="ORE59" i="3" s="1"/>
  <c r="ORF59" i="3" s="1"/>
  <c r="ORG59" i="3" s="1"/>
  <c r="ORH59" i="3" s="1"/>
  <c r="ORI59" i="3" s="1"/>
  <c r="ORJ59" i="3"/>
  <c r="OQJ59" i="3"/>
  <c r="OQK59" i="3" s="1"/>
  <c r="OQL59" i="3" s="1"/>
  <c r="OQM59" i="3" s="1"/>
  <c r="OQN59" i="3" s="1"/>
  <c r="OQO59" i="3" s="1"/>
  <c r="OQP59" i="3" s="1"/>
  <c r="OQQ59" i="3" s="1"/>
  <c r="OQR59" i="3" s="1"/>
  <c r="OQS59" i="3" s="1"/>
  <c r="OQT59" i="3"/>
  <c r="OPT59" i="3"/>
  <c r="OPU59" i="3" s="1"/>
  <c r="OPV59" i="3" s="1"/>
  <c r="OPW59" i="3" s="1"/>
  <c r="OPX59" i="3" s="1"/>
  <c r="OPY59" i="3" s="1"/>
  <c r="OPZ59" i="3" s="1"/>
  <c r="OQA59" i="3" s="1"/>
  <c r="OQB59" i="3" s="1"/>
  <c r="OQC59" i="3" s="1"/>
  <c r="OQD59" i="3"/>
  <c r="OPD59" i="3"/>
  <c r="OPE59" i="3" s="1"/>
  <c r="OPF59" i="3" s="1"/>
  <c r="OPG59" i="3" s="1"/>
  <c r="OPH59" i="3" s="1"/>
  <c r="OPI59" i="3" s="1"/>
  <c r="OPJ59" i="3" s="1"/>
  <c r="OPK59" i="3" s="1"/>
  <c r="OPL59" i="3" s="1"/>
  <c r="OPM59" i="3" s="1"/>
  <c r="OPN59" i="3"/>
  <c r="OON59" i="3"/>
  <c r="OOO59" i="3" s="1"/>
  <c r="OOP59" i="3" s="1"/>
  <c r="OOQ59" i="3" s="1"/>
  <c r="OOR59" i="3" s="1"/>
  <c r="OOS59" i="3" s="1"/>
  <c r="OOT59" i="3" s="1"/>
  <c r="OOU59" i="3" s="1"/>
  <c r="OOV59" i="3" s="1"/>
  <c r="OOW59" i="3" s="1"/>
  <c r="OOX59" i="3"/>
  <c r="ONX59" i="3"/>
  <c r="ONY59" i="3" s="1"/>
  <c r="ONZ59" i="3" s="1"/>
  <c r="OOA59" i="3" s="1"/>
  <c r="OOB59" i="3" s="1"/>
  <c r="OOC59" i="3" s="1"/>
  <c r="OOD59" i="3" s="1"/>
  <c r="OOE59" i="3" s="1"/>
  <c r="OOF59" i="3" s="1"/>
  <c r="OOG59" i="3" s="1"/>
  <c r="OOH59" i="3"/>
  <c r="ONH59" i="3"/>
  <c r="ONI59" i="3" s="1"/>
  <c r="ONJ59" i="3" s="1"/>
  <c r="ONK59" i="3" s="1"/>
  <c r="ONL59" i="3" s="1"/>
  <c r="ONM59" i="3" s="1"/>
  <c r="ONN59" i="3" s="1"/>
  <c r="ONO59" i="3" s="1"/>
  <c r="ONP59" i="3" s="1"/>
  <c r="ONQ59" i="3" s="1"/>
  <c r="ONR59" i="3"/>
  <c r="OMR59" i="3"/>
  <c r="OMS59" i="3" s="1"/>
  <c r="OMT59" i="3" s="1"/>
  <c r="OMU59" i="3" s="1"/>
  <c r="OMV59" i="3" s="1"/>
  <c r="OMW59" i="3" s="1"/>
  <c r="OMX59" i="3" s="1"/>
  <c r="OMY59" i="3" s="1"/>
  <c r="OMZ59" i="3" s="1"/>
  <c r="ONA59" i="3" s="1"/>
  <c r="ONB59" i="3"/>
  <c r="OMB59" i="3"/>
  <c r="OMC59" i="3" s="1"/>
  <c r="OMD59" i="3" s="1"/>
  <c r="OME59" i="3" s="1"/>
  <c r="OMF59" i="3" s="1"/>
  <c r="OMG59" i="3" s="1"/>
  <c r="OMH59" i="3" s="1"/>
  <c r="OMI59" i="3" s="1"/>
  <c r="OMJ59" i="3" s="1"/>
  <c r="OMK59" i="3" s="1"/>
  <c r="OML59" i="3"/>
  <c r="OLL59" i="3"/>
  <c r="OLM59" i="3" s="1"/>
  <c r="OLN59" i="3" s="1"/>
  <c r="OLO59" i="3" s="1"/>
  <c r="OLP59" i="3" s="1"/>
  <c r="OLQ59" i="3" s="1"/>
  <c r="OLR59" i="3" s="1"/>
  <c r="OLS59" i="3" s="1"/>
  <c r="OLT59" i="3" s="1"/>
  <c r="OLU59" i="3" s="1"/>
  <c r="OLV59" i="3"/>
  <c r="OKV59" i="3"/>
  <c r="OKW59" i="3" s="1"/>
  <c r="OKX59" i="3" s="1"/>
  <c r="OKY59" i="3" s="1"/>
  <c r="OKZ59" i="3" s="1"/>
  <c r="OLA59" i="3" s="1"/>
  <c r="OLB59" i="3" s="1"/>
  <c r="OLC59" i="3" s="1"/>
  <c r="OLD59" i="3" s="1"/>
  <c r="OLE59" i="3" s="1"/>
  <c r="OLF59" i="3"/>
  <c r="OKF59" i="3"/>
  <c r="OKG59" i="3" s="1"/>
  <c r="OKH59" i="3" s="1"/>
  <c r="OKI59" i="3" s="1"/>
  <c r="OKJ59" i="3" s="1"/>
  <c r="OKK59" i="3" s="1"/>
  <c r="OKL59" i="3" s="1"/>
  <c r="OKM59" i="3" s="1"/>
  <c r="OKN59" i="3" s="1"/>
  <c r="OKO59" i="3" s="1"/>
  <c r="OKP59" i="3"/>
  <c r="OJP59" i="3"/>
  <c r="OJQ59" i="3" s="1"/>
  <c r="OJR59" i="3" s="1"/>
  <c r="OJS59" i="3" s="1"/>
  <c r="OJT59" i="3" s="1"/>
  <c r="OJU59" i="3" s="1"/>
  <c r="OJV59" i="3" s="1"/>
  <c r="OJW59" i="3" s="1"/>
  <c r="OJX59" i="3" s="1"/>
  <c r="OJY59" i="3" s="1"/>
  <c r="OJZ59" i="3"/>
  <c r="OIZ59" i="3"/>
  <c r="OJA59" i="3" s="1"/>
  <c r="OJB59" i="3" s="1"/>
  <c r="OJC59" i="3" s="1"/>
  <c r="OJD59" i="3" s="1"/>
  <c r="OJE59" i="3" s="1"/>
  <c r="OJF59" i="3" s="1"/>
  <c r="OJG59" i="3" s="1"/>
  <c r="OJH59" i="3" s="1"/>
  <c r="OJI59" i="3" s="1"/>
  <c r="OJJ59" i="3"/>
  <c r="OIJ59" i="3"/>
  <c r="OIK59" i="3" s="1"/>
  <c r="OIL59" i="3" s="1"/>
  <c r="OIM59" i="3" s="1"/>
  <c r="OIN59" i="3" s="1"/>
  <c r="OIO59" i="3" s="1"/>
  <c r="OIP59" i="3" s="1"/>
  <c r="OIQ59" i="3" s="1"/>
  <c r="OIR59" i="3" s="1"/>
  <c r="OIS59" i="3" s="1"/>
  <c r="OIT59" i="3"/>
  <c r="OHT59" i="3"/>
  <c r="OHU59" i="3" s="1"/>
  <c r="OHV59" i="3" s="1"/>
  <c r="OHW59" i="3" s="1"/>
  <c r="OHX59" i="3" s="1"/>
  <c r="OHY59" i="3" s="1"/>
  <c r="OHZ59" i="3" s="1"/>
  <c r="OIA59" i="3" s="1"/>
  <c r="OIB59" i="3" s="1"/>
  <c r="OIC59" i="3" s="1"/>
  <c r="OID59" i="3"/>
  <c r="OHD59" i="3"/>
  <c r="OHE59" i="3" s="1"/>
  <c r="OHF59" i="3" s="1"/>
  <c r="OHG59" i="3" s="1"/>
  <c r="OHH59" i="3" s="1"/>
  <c r="OHI59" i="3" s="1"/>
  <c r="OHJ59" i="3" s="1"/>
  <c r="OHK59" i="3" s="1"/>
  <c r="OHL59" i="3" s="1"/>
  <c r="OHM59" i="3" s="1"/>
  <c r="OHN59" i="3"/>
  <c r="OGN59" i="3"/>
  <c r="OGO59" i="3" s="1"/>
  <c r="OGP59" i="3" s="1"/>
  <c r="OGQ59" i="3" s="1"/>
  <c r="OGR59" i="3" s="1"/>
  <c r="OGS59" i="3" s="1"/>
  <c r="OGT59" i="3" s="1"/>
  <c r="OGU59" i="3" s="1"/>
  <c r="OGV59" i="3" s="1"/>
  <c r="OGW59" i="3" s="1"/>
  <c r="OGX59" i="3"/>
  <c r="OFX59" i="3"/>
  <c r="OFY59" i="3" s="1"/>
  <c r="OFZ59" i="3" s="1"/>
  <c r="OGA59" i="3" s="1"/>
  <c r="OGB59" i="3" s="1"/>
  <c r="OGC59" i="3" s="1"/>
  <c r="OGD59" i="3" s="1"/>
  <c r="OGE59" i="3" s="1"/>
  <c r="OGF59" i="3" s="1"/>
  <c r="OGG59" i="3" s="1"/>
  <c r="OGH59" i="3"/>
  <c r="OFH59" i="3"/>
  <c r="OFI59" i="3" s="1"/>
  <c r="OFJ59" i="3" s="1"/>
  <c r="OFK59" i="3" s="1"/>
  <c r="OFL59" i="3" s="1"/>
  <c r="OFM59" i="3" s="1"/>
  <c r="OFN59" i="3" s="1"/>
  <c r="OFO59" i="3" s="1"/>
  <c r="OFP59" i="3" s="1"/>
  <c r="OFQ59" i="3" s="1"/>
  <c r="OFR59" i="3"/>
  <c r="OER59" i="3"/>
  <c r="OES59" i="3" s="1"/>
  <c r="OET59" i="3" s="1"/>
  <c r="OEU59" i="3" s="1"/>
  <c r="OEV59" i="3" s="1"/>
  <c r="OEW59" i="3" s="1"/>
  <c r="OEX59" i="3" s="1"/>
  <c r="OEY59" i="3" s="1"/>
  <c r="OEZ59" i="3" s="1"/>
  <c r="OFA59" i="3" s="1"/>
  <c r="OFB59" i="3"/>
  <c r="OEB59" i="3"/>
  <c r="OEC59" i="3" s="1"/>
  <c r="OED59" i="3" s="1"/>
  <c r="OEE59" i="3" s="1"/>
  <c r="OEF59" i="3" s="1"/>
  <c r="OEG59" i="3" s="1"/>
  <c r="OEH59" i="3" s="1"/>
  <c r="OEI59" i="3" s="1"/>
  <c r="OEJ59" i="3" s="1"/>
  <c r="OEK59" i="3" s="1"/>
  <c r="OEL59" i="3"/>
  <c r="ODL59" i="3"/>
  <c r="ODM59" i="3" s="1"/>
  <c r="ODN59" i="3" s="1"/>
  <c r="ODO59" i="3" s="1"/>
  <c r="ODP59" i="3" s="1"/>
  <c r="ODQ59" i="3" s="1"/>
  <c r="ODR59" i="3" s="1"/>
  <c r="ODS59" i="3" s="1"/>
  <c r="ODT59" i="3" s="1"/>
  <c r="ODU59" i="3" s="1"/>
  <c r="ODV59" i="3"/>
  <c r="OCV59" i="3"/>
  <c r="OCW59" i="3" s="1"/>
  <c r="OCX59" i="3" s="1"/>
  <c r="OCY59" i="3" s="1"/>
  <c r="OCZ59" i="3" s="1"/>
  <c r="ODA59" i="3" s="1"/>
  <c r="ODB59" i="3" s="1"/>
  <c r="ODC59" i="3" s="1"/>
  <c r="ODD59" i="3" s="1"/>
  <c r="ODE59" i="3" s="1"/>
  <c r="ODF59" i="3"/>
  <c r="OCF59" i="3"/>
  <c r="OCG59" i="3" s="1"/>
  <c r="OCH59" i="3" s="1"/>
  <c r="OCI59" i="3" s="1"/>
  <c r="OCJ59" i="3" s="1"/>
  <c r="OCK59" i="3" s="1"/>
  <c r="OCL59" i="3" s="1"/>
  <c r="OCM59" i="3" s="1"/>
  <c r="OCN59" i="3" s="1"/>
  <c r="OCO59" i="3" s="1"/>
  <c r="OCP59" i="3"/>
  <c r="OBP59" i="3"/>
  <c r="OBQ59" i="3" s="1"/>
  <c r="OBR59" i="3" s="1"/>
  <c r="OBS59" i="3" s="1"/>
  <c r="OBT59" i="3" s="1"/>
  <c r="OBU59" i="3" s="1"/>
  <c r="OBV59" i="3" s="1"/>
  <c r="OBW59" i="3" s="1"/>
  <c r="OBX59" i="3" s="1"/>
  <c r="OBY59" i="3" s="1"/>
  <c r="OBZ59" i="3"/>
  <c r="OAZ59" i="3"/>
  <c r="OBA59" i="3" s="1"/>
  <c r="OBB59" i="3" s="1"/>
  <c r="OBC59" i="3" s="1"/>
  <c r="OBD59" i="3" s="1"/>
  <c r="OBE59" i="3" s="1"/>
  <c r="OBF59" i="3" s="1"/>
  <c r="OBG59" i="3" s="1"/>
  <c r="OBH59" i="3" s="1"/>
  <c r="OBI59" i="3" s="1"/>
  <c r="OBJ59" i="3"/>
  <c r="OAJ59" i="3"/>
  <c r="OAK59" i="3" s="1"/>
  <c r="OAL59" i="3" s="1"/>
  <c r="OAM59" i="3" s="1"/>
  <c r="OAN59" i="3" s="1"/>
  <c r="OAO59" i="3" s="1"/>
  <c r="OAP59" i="3" s="1"/>
  <c r="OAQ59" i="3" s="1"/>
  <c r="OAR59" i="3" s="1"/>
  <c r="OAS59" i="3" s="1"/>
  <c r="OAT59" i="3"/>
  <c r="NZT59" i="3"/>
  <c r="NZU59" i="3" s="1"/>
  <c r="NZV59" i="3" s="1"/>
  <c r="NZW59" i="3" s="1"/>
  <c r="NZX59" i="3" s="1"/>
  <c r="NZY59" i="3" s="1"/>
  <c r="NZZ59" i="3" s="1"/>
  <c r="OAA59" i="3" s="1"/>
  <c r="OAB59" i="3" s="1"/>
  <c r="OAC59" i="3" s="1"/>
  <c r="OAD59" i="3"/>
  <c r="NZD59" i="3"/>
  <c r="NZE59" i="3" s="1"/>
  <c r="NZF59" i="3" s="1"/>
  <c r="NZG59" i="3" s="1"/>
  <c r="NZH59" i="3" s="1"/>
  <c r="NZI59" i="3" s="1"/>
  <c r="NZJ59" i="3" s="1"/>
  <c r="NZK59" i="3" s="1"/>
  <c r="NZL59" i="3" s="1"/>
  <c r="NZM59" i="3" s="1"/>
  <c r="NZN59" i="3"/>
  <c r="NYN59" i="3"/>
  <c r="NYO59" i="3" s="1"/>
  <c r="NYP59" i="3" s="1"/>
  <c r="NYQ59" i="3" s="1"/>
  <c r="NYR59" i="3" s="1"/>
  <c r="NYS59" i="3" s="1"/>
  <c r="NYT59" i="3" s="1"/>
  <c r="NYU59" i="3" s="1"/>
  <c r="NYV59" i="3" s="1"/>
  <c r="NYW59" i="3" s="1"/>
  <c r="NYX59" i="3"/>
  <c r="NXX59" i="3"/>
  <c r="NXY59" i="3" s="1"/>
  <c r="NXZ59" i="3" s="1"/>
  <c r="NYA59" i="3" s="1"/>
  <c r="NYB59" i="3" s="1"/>
  <c r="NYC59" i="3" s="1"/>
  <c r="NYD59" i="3" s="1"/>
  <c r="NYE59" i="3" s="1"/>
  <c r="NYF59" i="3" s="1"/>
  <c r="NYG59" i="3" s="1"/>
  <c r="NYH59" i="3"/>
  <c r="NXH59" i="3"/>
  <c r="NXI59" i="3" s="1"/>
  <c r="NXJ59" i="3" s="1"/>
  <c r="NXK59" i="3" s="1"/>
  <c r="NXL59" i="3" s="1"/>
  <c r="NXM59" i="3" s="1"/>
  <c r="NXN59" i="3" s="1"/>
  <c r="NXO59" i="3" s="1"/>
  <c r="NXP59" i="3" s="1"/>
  <c r="NXQ59" i="3" s="1"/>
  <c r="NXR59" i="3"/>
  <c r="NWR59" i="3"/>
  <c r="NWS59" i="3" s="1"/>
  <c r="NWT59" i="3" s="1"/>
  <c r="NWU59" i="3" s="1"/>
  <c r="NWV59" i="3" s="1"/>
  <c r="NWW59" i="3" s="1"/>
  <c r="NWX59" i="3" s="1"/>
  <c r="NWY59" i="3" s="1"/>
  <c r="NWZ59" i="3" s="1"/>
  <c r="NXA59" i="3" s="1"/>
  <c r="NXB59" i="3"/>
  <c r="NWB59" i="3"/>
  <c r="NWC59" i="3" s="1"/>
  <c r="NWD59" i="3" s="1"/>
  <c r="NWE59" i="3" s="1"/>
  <c r="NWF59" i="3" s="1"/>
  <c r="NWG59" i="3" s="1"/>
  <c r="NWH59" i="3" s="1"/>
  <c r="NWI59" i="3" s="1"/>
  <c r="NWJ59" i="3" s="1"/>
  <c r="NWK59" i="3" s="1"/>
  <c r="NWL59" i="3"/>
  <c r="NVL59" i="3"/>
  <c r="NVM59" i="3" s="1"/>
  <c r="NVN59" i="3" s="1"/>
  <c r="NVO59" i="3" s="1"/>
  <c r="NVP59" i="3" s="1"/>
  <c r="NVQ59" i="3" s="1"/>
  <c r="NVR59" i="3" s="1"/>
  <c r="NVS59" i="3" s="1"/>
  <c r="NVT59" i="3" s="1"/>
  <c r="NVU59" i="3" s="1"/>
  <c r="NVV59" i="3"/>
  <c r="NUV59" i="3"/>
  <c r="NUW59" i="3" s="1"/>
  <c r="NUX59" i="3" s="1"/>
  <c r="NUY59" i="3" s="1"/>
  <c r="NUZ59" i="3" s="1"/>
  <c r="NVA59" i="3" s="1"/>
  <c r="NVB59" i="3" s="1"/>
  <c r="NVC59" i="3" s="1"/>
  <c r="NVD59" i="3" s="1"/>
  <c r="NVE59" i="3" s="1"/>
  <c r="NVF59" i="3"/>
  <c r="NUF59" i="3"/>
  <c r="NUG59" i="3" s="1"/>
  <c r="NUH59" i="3" s="1"/>
  <c r="NUI59" i="3" s="1"/>
  <c r="NUJ59" i="3" s="1"/>
  <c r="NUK59" i="3" s="1"/>
  <c r="NUL59" i="3" s="1"/>
  <c r="NUM59" i="3" s="1"/>
  <c r="NUN59" i="3" s="1"/>
  <c r="NUO59" i="3" s="1"/>
  <c r="NUP59" i="3"/>
  <c r="NTP59" i="3"/>
  <c r="NTQ59" i="3" s="1"/>
  <c r="NTR59" i="3" s="1"/>
  <c r="NTS59" i="3" s="1"/>
  <c r="NTT59" i="3" s="1"/>
  <c r="NTU59" i="3" s="1"/>
  <c r="NTV59" i="3" s="1"/>
  <c r="NTW59" i="3" s="1"/>
  <c r="NTX59" i="3" s="1"/>
  <c r="NTY59" i="3" s="1"/>
  <c r="NTZ59" i="3"/>
  <c r="NSZ59" i="3"/>
  <c r="NTA59" i="3" s="1"/>
  <c r="NTB59" i="3" s="1"/>
  <c r="NTC59" i="3" s="1"/>
  <c r="NTD59" i="3" s="1"/>
  <c r="NTE59" i="3" s="1"/>
  <c r="NTF59" i="3" s="1"/>
  <c r="NTG59" i="3" s="1"/>
  <c r="NTH59" i="3" s="1"/>
  <c r="NTI59" i="3" s="1"/>
  <c r="NTJ59" i="3"/>
  <c r="NSJ59" i="3"/>
  <c r="NSK59" i="3" s="1"/>
  <c r="NSL59" i="3" s="1"/>
  <c r="NSM59" i="3" s="1"/>
  <c r="NSN59" i="3" s="1"/>
  <c r="NSO59" i="3" s="1"/>
  <c r="NSP59" i="3" s="1"/>
  <c r="NSQ59" i="3" s="1"/>
  <c r="NSR59" i="3" s="1"/>
  <c r="NSS59" i="3" s="1"/>
  <c r="NST59" i="3"/>
  <c r="NRT59" i="3"/>
  <c r="NRU59" i="3" s="1"/>
  <c r="NRV59" i="3" s="1"/>
  <c r="NRW59" i="3" s="1"/>
  <c r="NRX59" i="3" s="1"/>
  <c r="NRY59" i="3" s="1"/>
  <c r="NRZ59" i="3" s="1"/>
  <c r="NSA59" i="3" s="1"/>
  <c r="NSB59" i="3" s="1"/>
  <c r="NSC59" i="3" s="1"/>
  <c r="NSD59" i="3"/>
  <c r="NRD59" i="3"/>
  <c r="NRE59" i="3" s="1"/>
  <c r="NRF59" i="3" s="1"/>
  <c r="NRG59" i="3" s="1"/>
  <c r="NRH59" i="3" s="1"/>
  <c r="NRI59" i="3" s="1"/>
  <c r="NRJ59" i="3" s="1"/>
  <c r="NRK59" i="3" s="1"/>
  <c r="NRL59" i="3" s="1"/>
  <c r="NRM59" i="3" s="1"/>
  <c r="NRN59" i="3"/>
  <c r="NQN59" i="3"/>
  <c r="NQO59" i="3" s="1"/>
  <c r="NQP59" i="3" s="1"/>
  <c r="NQQ59" i="3" s="1"/>
  <c r="NQR59" i="3" s="1"/>
  <c r="NQS59" i="3" s="1"/>
  <c r="NQT59" i="3" s="1"/>
  <c r="NQU59" i="3" s="1"/>
  <c r="NQV59" i="3" s="1"/>
  <c r="NQW59" i="3" s="1"/>
  <c r="NQX59" i="3"/>
  <c r="NPX59" i="3"/>
  <c r="NPY59" i="3" s="1"/>
  <c r="NPZ59" i="3" s="1"/>
  <c r="NQA59" i="3" s="1"/>
  <c r="NQB59" i="3" s="1"/>
  <c r="NQC59" i="3" s="1"/>
  <c r="NQD59" i="3" s="1"/>
  <c r="NQE59" i="3" s="1"/>
  <c r="NQF59" i="3" s="1"/>
  <c r="NQG59" i="3" s="1"/>
  <c r="NQH59" i="3"/>
  <c r="NPH59" i="3"/>
  <c r="NPI59" i="3" s="1"/>
  <c r="NPJ59" i="3" s="1"/>
  <c r="NPK59" i="3" s="1"/>
  <c r="NPL59" i="3" s="1"/>
  <c r="NPM59" i="3" s="1"/>
  <c r="NPN59" i="3" s="1"/>
  <c r="NPO59" i="3" s="1"/>
  <c r="NPP59" i="3" s="1"/>
  <c r="NPQ59" i="3" s="1"/>
  <c r="NPR59" i="3"/>
  <c r="NOR59" i="3"/>
  <c r="NOS59" i="3" s="1"/>
  <c r="NOT59" i="3" s="1"/>
  <c r="NOU59" i="3" s="1"/>
  <c r="NOV59" i="3" s="1"/>
  <c r="NOW59" i="3" s="1"/>
  <c r="NOX59" i="3" s="1"/>
  <c r="NOY59" i="3" s="1"/>
  <c r="NOZ59" i="3" s="1"/>
  <c r="NPA59" i="3" s="1"/>
  <c r="NPB59" i="3"/>
  <c r="NOB59" i="3"/>
  <c r="NOC59" i="3" s="1"/>
  <c r="NOD59" i="3" s="1"/>
  <c r="NOE59" i="3" s="1"/>
  <c r="NOF59" i="3" s="1"/>
  <c r="NOG59" i="3" s="1"/>
  <c r="NOH59" i="3" s="1"/>
  <c r="NOI59" i="3" s="1"/>
  <c r="NOJ59" i="3" s="1"/>
  <c r="NOK59" i="3" s="1"/>
  <c r="NOL59" i="3"/>
  <c r="NNL59" i="3"/>
  <c r="NNM59" i="3" s="1"/>
  <c r="NNN59" i="3" s="1"/>
  <c r="NNO59" i="3" s="1"/>
  <c r="NNP59" i="3" s="1"/>
  <c r="NNQ59" i="3" s="1"/>
  <c r="NNR59" i="3" s="1"/>
  <c r="NNS59" i="3" s="1"/>
  <c r="NNT59" i="3" s="1"/>
  <c r="NNU59" i="3" s="1"/>
  <c r="NNV59" i="3"/>
  <c r="NMV59" i="3"/>
  <c r="NMW59" i="3" s="1"/>
  <c r="NMX59" i="3" s="1"/>
  <c r="NMY59" i="3" s="1"/>
  <c r="NMZ59" i="3" s="1"/>
  <c r="NNA59" i="3" s="1"/>
  <c r="NNB59" i="3" s="1"/>
  <c r="NNC59" i="3" s="1"/>
  <c r="NND59" i="3" s="1"/>
  <c r="NNE59" i="3" s="1"/>
  <c r="NNF59" i="3"/>
  <c r="NMF59" i="3"/>
  <c r="NMG59" i="3" s="1"/>
  <c r="NMH59" i="3" s="1"/>
  <c r="NMI59" i="3" s="1"/>
  <c r="NMJ59" i="3" s="1"/>
  <c r="NMK59" i="3" s="1"/>
  <c r="NML59" i="3" s="1"/>
  <c r="NMM59" i="3" s="1"/>
  <c r="NMN59" i="3" s="1"/>
  <c r="NMO59" i="3" s="1"/>
  <c r="NMP59" i="3"/>
  <c r="NLP59" i="3"/>
  <c r="NLQ59" i="3" s="1"/>
  <c r="NLR59" i="3" s="1"/>
  <c r="NLS59" i="3" s="1"/>
  <c r="NLT59" i="3" s="1"/>
  <c r="NLU59" i="3" s="1"/>
  <c r="NLV59" i="3" s="1"/>
  <c r="NLW59" i="3" s="1"/>
  <c r="NLX59" i="3" s="1"/>
  <c r="NLY59" i="3" s="1"/>
  <c r="NLZ59" i="3"/>
  <c r="NKZ59" i="3"/>
  <c r="NLA59" i="3" s="1"/>
  <c r="NLB59" i="3" s="1"/>
  <c r="NLC59" i="3" s="1"/>
  <c r="NLD59" i="3" s="1"/>
  <c r="NLE59" i="3" s="1"/>
  <c r="NLF59" i="3" s="1"/>
  <c r="NLG59" i="3" s="1"/>
  <c r="NLH59" i="3" s="1"/>
  <c r="NLI59" i="3" s="1"/>
  <c r="NLJ59" i="3"/>
  <c r="NKJ59" i="3"/>
  <c r="NKK59" i="3" s="1"/>
  <c r="NKL59" i="3" s="1"/>
  <c r="NKM59" i="3" s="1"/>
  <c r="NKN59" i="3" s="1"/>
  <c r="NKO59" i="3" s="1"/>
  <c r="NKP59" i="3" s="1"/>
  <c r="NKQ59" i="3" s="1"/>
  <c r="NKR59" i="3" s="1"/>
  <c r="NKS59" i="3" s="1"/>
  <c r="NKT59" i="3"/>
  <c r="NJT59" i="3"/>
  <c r="NJU59" i="3" s="1"/>
  <c r="NJV59" i="3" s="1"/>
  <c r="NJW59" i="3" s="1"/>
  <c r="NJX59" i="3" s="1"/>
  <c r="NJY59" i="3" s="1"/>
  <c r="NJZ59" i="3" s="1"/>
  <c r="NKA59" i="3" s="1"/>
  <c r="NKB59" i="3" s="1"/>
  <c r="NKC59" i="3" s="1"/>
  <c r="NKD59" i="3"/>
  <c r="NJD59" i="3"/>
  <c r="NJE59" i="3" s="1"/>
  <c r="NJF59" i="3" s="1"/>
  <c r="NJG59" i="3" s="1"/>
  <c r="NJH59" i="3" s="1"/>
  <c r="NJI59" i="3" s="1"/>
  <c r="NJJ59" i="3" s="1"/>
  <c r="NJK59" i="3" s="1"/>
  <c r="NJL59" i="3" s="1"/>
  <c r="NJM59" i="3" s="1"/>
  <c r="NJN59" i="3"/>
  <c r="NIN59" i="3"/>
  <c r="NIO59" i="3" s="1"/>
  <c r="NIP59" i="3" s="1"/>
  <c r="NIQ59" i="3" s="1"/>
  <c r="NIR59" i="3" s="1"/>
  <c r="NIS59" i="3" s="1"/>
  <c r="NIT59" i="3" s="1"/>
  <c r="NIU59" i="3" s="1"/>
  <c r="NIV59" i="3" s="1"/>
  <c r="NIW59" i="3" s="1"/>
  <c r="NIX59" i="3"/>
  <c r="NHX59" i="3"/>
  <c r="NHY59" i="3" s="1"/>
  <c r="NHZ59" i="3" s="1"/>
  <c r="NIA59" i="3" s="1"/>
  <c r="NIB59" i="3" s="1"/>
  <c r="NIC59" i="3" s="1"/>
  <c r="NID59" i="3" s="1"/>
  <c r="NIE59" i="3" s="1"/>
  <c r="NIF59" i="3" s="1"/>
  <c r="NIG59" i="3" s="1"/>
  <c r="NIH59" i="3"/>
  <c r="NHH59" i="3"/>
  <c r="NHI59" i="3" s="1"/>
  <c r="NHJ59" i="3" s="1"/>
  <c r="NHK59" i="3" s="1"/>
  <c r="NHL59" i="3" s="1"/>
  <c r="NHM59" i="3" s="1"/>
  <c r="NHN59" i="3" s="1"/>
  <c r="NHO59" i="3" s="1"/>
  <c r="NHP59" i="3" s="1"/>
  <c r="NHQ59" i="3" s="1"/>
  <c r="NHR59" i="3"/>
  <c r="NGR59" i="3"/>
  <c r="NGS59" i="3" s="1"/>
  <c r="NGT59" i="3" s="1"/>
  <c r="NGU59" i="3" s="1"/>
  <c r="NGV59" i="3" s="1"/>
  <c r="NGW59" i="3" s="1"/>
  <c r="NGX59" i="3" s="1"/>
  <c r="NGY59" i="3" s="1"/>
  <c r="NGZ59" i="3" s="1"/>
  <c r="NHA59" i="3" s="1"/>
  <c r="NHB59" i="3"/>
  <c r="NGB59" i="3"/>
  <c r="NGC59" i="3" s="1"/>
  <c r="NGD59" i="3" s="1"/>
  <c r="NGE59" i="3" s="1"/>
  <c r="NGF59" i="3" s="1"/>
  <c r="NGG59" i="3" s="1"/>
  <c r="NGH59" i="3" s="1"/>
  <c r="NGI59" i="3" s="1"/>
  <c r="NGJ59" i="3" s="1"/>
  <c r="NGK59" i="3" s="1"/>
  <c r="NGL59" i="3"/>
  <c r="NFL59" i="3"/>
  <c r="NFM59" i="3" s="1"/>
  <c r="NFN59" i="3" s="1"/>
  <c r="NFO59" i="3" s="1"/>
  <c r="NFP59" i="3" s="1"/>
  <c r="NFQ59" i="3" s="1"/>
  <c r="NFR59" i="3" s="1"/>
  <c r="NFS59" i="3" s="1"/>
  <c r="NFT59" i="3" s="1"/>
  <c r="NFU59" i="3" s="1"/>
  <c r="NFV59" i="3"/>
  <c r="NEV59" i="3"/>
  <c r="NEW59" i="3" s="1"/>
  <c r="NEX59" i="3" s="1"/>
  <c r="NEY59" i="3" s="1"/>
  <c r="NEZ59" i="3" s="1"/>
  <c r="NFA59" i="3" s="1"/>
  <c r="NFB59" i="3" s="1"/>
  <c r="NFC59" i="3" s="1"/>
  <c r="NFD59" i="3" s="1"/>
  <c r="NFE59" i="3" s="1"/>
  <c r="NFF59" i="3"/>
  <c r="NEF59" i="3"/>
  <c r="NEG59" i="3" s="1"/>
  <c r="NEH59" i="3" s="1"/>
  <c r="NEI59" i="3" s="1"/>
  <c r="NEJ59" i="3" s="1"/>
  <c r="NEK59" i="3" s="1"/>
  <c r="NEL59" i="3" s="1"/>
  <c r="NEM59" i="3" s="1"/>
  <c r="NEN59" i="3" s="1"/>
  <c r="NEO59" i="3" s="1"/>
  <c r="NEP59" i="3"/>
  <c r="NDP59" i="3"/>
  <c r="NDQ59" i="3" s="1"/>
  <c r="NDR59" i="3" s="1"/>
  <c r="NDS59" i="3" s="1"/>
  <c r="NDT59" i="3" s="1"/>
  <c r="NDU59" i="3" s="1"/>
  <c r="NDV59" i="3" s="1"/>
  <c r="NDW59" i="3" s="1"/>
  <c r="NDX59" i="3" s="1"/>
  <c r="NDY59" i="3" s="1"/>
  <c r="NDZ59" i="3"/>
  <c r="NCZ59" i="3"/>
  <c r="NDA59" i="3" s="1"/>
  <c r="NDB59" i="3" s="1"/>
  <c r="NDC59" i="3" s="1"/>
  <c r="NDD59" i="3" s="1"/>
  <c r="NDE59" i="3" s="1"/>
  <c r="NDF59" i="3" s="1"/>
  <c r="NDG59" i="3" s="1"/>
  <c r="NDH59" i="3" s="1"/>
  <c r="NDI59" i="3" s="1"/>
  <c r="NDJ59" i="3"/>
  <c r="NCJ59" i="3"/>
  <c r="NCK59" i="3" s="1"/>
  <c r="NCL59" i="3" s="1"/>
  <c r="NCM59" i="3" s="1"/>
  <c r="NCN59" i="3" s="1"/>
  <c r="NCO59" i="3" s="1"/>
  <c r="NCP59" i="3" s="1"/>
  <c r="NCQ59" i="3" s="1"/>
  <c r="NCR59" i="3" s="1"/>
  <c r="NCS59" i="3" s="1"/>
  <c r="NCT59" i="3"/>
  <c r="NBT59" i="3"/>
  <c r="NBU59" i="3" s="1"/>
  <c r="NBV59" i="3" s="1"/>
  <c r="NBW59" i="3" s="1"/>
  <c r="NBX59" i="3" s="1"/>
  <c r="NBY59" i="3" s="1"/>
  <c r="NBZ59" i="3" s="1"/>
  <c r="NCA59" i="3" s="1"/>
  <c r="NCB59" i="3" s="1"/>
  <c r="NCC59" i="3" s="1"/>
  <c r="NCD59" i="3"/>
  <c r="NBD59" i="3"/>
  <c r="NBE59" i="3" s="1"/>
  <c r="NBF59" i="3" s="1"/>
  <c r="NBG59" i="3" s="1"/>
  <c r="NBH59" i="3" s="1"/>
  <c r="NBI59" i="3" s="1"/>
  <c r="NBJ59" i="3" s="1"/>
  <c r="NBK59" i="3" s="1"/>
  <c r="NBL59" i="3" s="1"/>
  <c r="NBM59" i="3" s="1"/>
  <c r="NBN59" i="3"/>
  <c r="NAN59" i="3"/>
  <c r="NAO59" i="3" s="1"/>
  <c r="NAP59" i="3" s="1"/>
  <c r="NAQ59" i="3" s="1"/>
  <c r="NAR59" i="3" s="1"/>
  <c r="NAS59" i="3" s="1"/>
  <c r="NAT59" i="3" s="1"/>
  <c r="NAU59" i="3" s="1"/>
  <c r="NAV59" i="3" s="1"/>
  <c r="NAW59" i="3" s="1"/>
  <c r="NAX59" i="3"/>
  <c r="MZX59" i="3"/>
  <c r="MZY59" i="3" s="1"/>
  <c r="MZZ59" i="3" s="1"/>
  <c r="NAA59" i="3" s="1"/>
  <c r="NAB59" i="3" s="1"/>
  <c r="NAC59" i="3" s="1"/>
  <c r="NAD59" i="3" s="1"/>
  <c r="NAE59" i="3" s="1"/>
  <c r="NAF59" i="3" s="1"/>
  <c r="NAG59" i="3" s="1"/>
  <c r="NAH59" i="3"/>
  <c r="MZH59" i="3"/>
  <c r="MZI59" i="3" s="1"/>
  <c r="MZJ59" i="3" s="1"/>
  <c r="MZK59" i="3" s="1"/>
  <c r="MZL59" i="3" s="1"/>
  <c r="MZM59" i="3" s="1"/>
  <c r="MZN59" i="3" s="1"/>
  <c r="MZO59" i="3" s="1"/>
  <c r="MZP59" i="3" s="1"/>
  <c r="MZQ59" i="3" s="1"/>
  <c r="MZR59" i="3"/>
  <c r="MYR59" i="3"/>
  <c r="MYS59" i="3" s="1"/>
  <c r="MYT59" i="3" s="1"/>
  <c r="MYU59" i="3" s="1"/>
  <c r="MYV59" i="3" s="1"/>
  <c r="MYW59" i="3" s="1"/>
  <c r="MYX59" i="3" s="1"/>
  <c r="MYY59" i="3" s="1"/>
  <c r="MYZ59" i="3" s="1"/>
  <c r="MZA59" i="3" s="1"/>
  <c r="MZB59" i="3"/>
  <c r="MYB59" i="3"/>
  <c r="MYC59" i="3" s="1"/>
  <c r="MYD59" i="3" s="1"/>
  <c r="MYE59" i="3" s="1"/>
  <c r="MYF59" i="3" s="1"/>
  <c r="MYG59" i="3" s="1"/>
  <c r="MYH59" i="3" s="1"/>
  <c r="MYI59" i="3" s="1"/>
  <c r="MYJ59" i="3" s="1"/>
  <c r="MYK59" i="3" s="1"/>
  <c r="MYL59" i="3"/>
  <c r="MXL59" i="3"/>
  <c r="MXM59" i="3" s="1"/>
  <c r="MXN59" i="3" s="1"/>
  <c r="MXO59" i="3" s="1"/>
  <c r="MXP59" i="3" s="1"/>
  <c r="MXQ59" i="3" s="1"/>
  <c r="MXR59" i="3" s="1"/>
  <c r="MXS59" i="3" s="1"/>
  <c r="MXT59" i="3" s="1"/>
  <c r="MXU59" i="3" s="1"/>
  <c r="MXV59" i="3"/>
  <c r="MWV59" i="3"/>
  <c r="MWW59" i="3" s="1"/>
  <c r="MWX59" i="3" s="1"/>
  <c r="MWY59" i="3" s="1"/>
  <c r="MWZ59" i="3" s="1"/>
  <c r="MXA59" i="3" s="1"/>
  <c r="MXB59" i="3" s="1"/>
  <c r="MXC59" i="3" s="1"/>
  <c r="MXD59" i="3" s="1"/>
  <c r="MXE59" i="3" s="1"/>
  <c r="MXF59" i="3"/>
  <c r="MWF59" i="3"/>
  <c r="MWG59" i="3" s="1"/>
  <c r="MWH59" i="3" s="1"/>
  <c r="MWI59" i="3" s="1"/>
  <c r="MWJ59" i="3" s="1"/>
  <c r="MWK59" i="3" s="1"/>
  <c r="MWL59" i="3" s="1"/>
  <c r="MWM59" i="3" s="1"/>
  <c r="MWN59" i="3" s="1"/>
  <c r="MWO59" i="3" s="1"/>
  <c r="MWP59" i="3"/>
  <c r="MVP59" i="3"/>
  <c r="MVQ59" i="3" s="1"/>
  <c r="MVR59" i="3" s="1"/>
  <c r="MVS59" i="3" s="1"/>
  <c r="MVT59" i="3" s="1"/>
  <c r="MVU59" i="3" s="1"/>
  <c r="MVV59" i="3" s="1"/>
  <c r="MVW59" i="3" s="1"/>
  <c r="MVX59" i="3" s="1"/>
  <c r="MVY59" i="3" s="1"/>
  <c r="MVZ59" i="3"/>
  <c r="MUZ59" i="3"/>
  <c r="MVA59" i="3" s="1"/>
  <c r="MVB59" i="3" s="1"/>
  <c r="MVC59" i="3" s="1"/>
  <c r="MVD59" i="3" s="1"/>
  <c r="MVE59" i="3" s="1"/>
  <c r="MVF59" i="3" s="1"/>
  <c r="MVG59" i="3" s="1"/>
  <c r="MVH59" i="3" s="1"/>
  <c r="MVI59" i="3" s="1"/>
  <c r="MVJ59" i="3"/>
  <c r="MUJ59" i="3"/>
  <c r="MUK59" i="3" s="1"/>
  <c r="MUL59" i="3" s="1"/>
  <c r="MUM59" i="3" s="1"/>
  <c r="MUN59" i="3" s="1"/>
  <c r="MUO59" i="3" s="1"/>
  <c r="MUP59" i="3" s="1"/>
  <c r="MUQ59" i="3" s="1"/>
  <c r="MUR59" i="3" s="1"/>
  <c r="MUS59" i="3" s="1"/>
  <c r="MUT59" i="3"/>
  <c r="MTT59" i="3"/>
  <c r="MTU59" i="3" s="1"/>
  <c r="MTV59" i="3" s="1"/>
  <c r="MTW59" i="3" s="1"/>
  <c r="MTX59" i="3" s="1"/>
  <c r="MTY59" i="3" s="1"/>
  <c r="MTZ59" i="3" s="1"/>
  <c r="MUA59" i="3" s="1"/>
  <c r="MUB59" i="3" s="1"/>
  <c r="MUC59" i="3" s="1"/>
  <c r="MUD59" i="3"/>
  <c r="MTD59" i="3"/>
  <c r="MTE59" i="3" s="1"/>
  <c r="MTF59" i="3" s="1"/>
  <c r="MTG59" i="3" s="1"/>
  <c r="MTH59" i="3" s="1"/>
  <c r="MTI59" i="3" s="1"/>
  <c r="MTJ59" i="3" s="1"/>
  <c r="MTK59" i="3" s="1"/>
  <c r="MTL59" i="3" s="1"/>
  <c r="MTM59" i="3" s="1"/>
  <c r="MTN59" i="3"/>
  <c r="MSN59" i="3"/>
  <c r="MSO59" i="3" s="1"/>
  <c r="MSP59" i="3" s="1"/>
  <c r="MSQ59" i="3" s="1"/>
  <c r="MSR59" i="3" s="1"/>
  <c r="MSS59" i="3" s="1"/>
  <c r="MST59" i="3" s="1"/>
  <c r="MSU59" i="3" s="1"/>
  <c r="MSV59" i="3" s="1"/>
  <c r="MSW59" i="3" s="1"/>
  <c r="MSX59" i="3"/>
  <c r="MRX59" i="3"/>
  <c r="MRY59" i="3" s="1"/>
  <c r="MRZ59" i="3" s="1"/>
  <c r="MSA59" i="3" s="1"/>
  <c r="MSB59" i="3" s="1"/>
  <c r="MSC59" i="3" s="1"/>
  <c r="MSD59" i="3" s="1"/>
  <c r="MSE59" i="3" s="1"/>
  <c r="MSF59" i="3" s="1"/>
  <c r="MSG59" i="3" s="1"/>
  <c r="MSH59" i="3"/>
  <c r="MRH59" i="3"/>
  <c r="MRI59" i="3" s="1"/>
  <c r="MRJ59" i="3" s="1"/>
  <c r="MRK59" i="3" s="1"/>
  <c r="MRL59" i="3" s="1"/>
  <c r="MRM59" i="3" s="1"/>
  <c r="MRN59" i="3" s="1"/>
  <c r="MRO59" i="3" s="1"/>
  <c r="MRP59" i="3" s="1"/>
  <c r="MRQ59" i="3" s="1"/>
  <c r="MRR59" i="3"/>
  <c r="MQR59" i="3"/>
  <c r="MQS59" i="3" s="1"/>
  <c r="MQT59" i="3" s="1"/>
  <c r="MQU59" i="3" s="1"/>
  <c r="MQV59" i="3" s="1"/>
  <c r="MQW59" i="3" s="1"/>
  <c r="MQX59" i="3" s="1"/>
  <c r="MQY59" i="3" s="1"/>
  <c r="MQZ59" i="3" s="1"/>
  <c r="MRA59" i="3" s="1"/>
  <c r="MRB59" i="3"/>
  <c r="MQB59" i="3"/>
  <c r="MQC59" i="3" s="1"/>
  <c r="MQD59" i="3" s="1"/>
  <c r="MQE59" i="3" s="1"/>
  <c r="MQF59" i="3" s="1"/>
  <c r="MQG59" i="3" s="1"/>
  <c r="MQH59" i="3" s="1"/>
  <c r="MQI59" i="3" s="1"/>
  <c r="MQJ59" i="3" s="1"/>
  <c r="MQK59" i="3" s="1"/>
  <c r="MQL59" i="3"/>
  <c r="MPL59" i="3"/>
  <c r="MPM59" i="3" s="1"/>
  <c r="MPN59" i="3" s="1"/>
  <c r="MPO59" i="3" s="1"/>
  <c r="MPP59" i="3" s="1"/>
  <c r="MPQ59" i="3" s="1"/>
  <c r="MPR59" i="3" s="1"/>
  <c r="MPS59" i="3" s="1"/>
  <c r="MPT59" i="3" s="1"/>
  <c r="MPU59" i="3" s="1"/>
  <c r="MPV59" i="3"/>
  <c r="MOV59" i="3"/>
  <c r="MOW59" i="3" s="1"/>
  <c r="MOX59" i="3" s="1"/>
  <c r="MOY59" i="3" s="1"/>
  <c r="MOZ59" i="3" s="1"/>
  <c r="MPA59" i="3" s="1"/>
  <c r="MPB59" i="3" s="1"/>
  <c r="MPC59" i="3" s="1"/>
  <c r="MPD59" i="3" s="1"/>
  <c r="MPE59" i="3" s="1"/>
  <c r="MPF59" i="3"/>
  <c r="MOF59" i="3"/>
  <c r="MOG59" i="3" s="1"/>
  <c r="MOH59" i="3" s="1"/>
  <c r="MOI59" i="3" s="1"/>
  <c r="MOJ59" i="3" s="1"/>
  <c r="MOK59" i="3" s="1"/>
  <c r="MOL59" i="3" s="1"/>
  <c r="MOM59" i="3" s="1"/>
  <c r="MON59" i="3" s="1"/>
  <c r="MOO59" i="3" s="1"/>
  <c r="MOP59" i="3"/>
  <c r="MNP59" i="3"/>
  <c r="MNQ59" i="3" s="1"/>
  <c r="MNR59" i="3" s="1"/>
  <c r="MNS59" i="3" s="1"/>
  <c r="MNT59" i="3" s="1"/>
  <c r="MNU59" i="3" s="1"/>
  <c r="MNV59" i="3" s="1"/>
  <c r="MNW59" i="3" s="1"/>
  <c r="MNX59" i="3" s="1"/>
  <c r="MNY59" i="3" s="1"/>
  <c r="MNZ59" i="3"/>
  <c r="MMZ59" i="3"/>
  <c r="MNA59" i="3" s="1"/>
  <c r="MNB59" i="3" s="1"/>
  <c r="MNC59" i="3" s="1"/>
  <c r="MND59" i="3" s="1"/>
  <c r="MNE59" i="3" s="1"/>
  <c r="MNF59" i="3" s="1"/>
  <c r="MNG59" i="3" s="1"/>
  <c r="MNH59" i="3" s="1"/>
  <c r="MNI59" i="3" s="1"/>
  <c r="MNJ59" i="3"/>
  <c r="MMJ59" i="3"/>
  <c r="MMK59" i="3" s="1"/>
  <c r="MML59" i="3" s="1"/>
  <c r="MMM59" i="3" s="1"/>
  <c r="MMN59" i="3" s="1"/>
  <c r="MMO59" i="3" s="1"/>
  <c r="MMP59" i="3" s="1"/>
  <c r="MMQ59" i="3" s="1"/>
  <c r="MMR59" i="3" s="1"/>
  <c r="MMS59" i="3" s="1"/>
  <c r="MMT59" i="3"/>
  <c r="MLT59" i="3"/>
  <c r="MLU59" i="3" s="1"/>
  <c r="MLV59" i="3" s="1"/>
  <c r="MLW59" i="3" s="1"/>
  <c r="MLX59" i="3" s="1"/>
  <c r="MLY59" i="3" s="1"/>
  <c r="MLZ59" i="3" s="1"/>
  <c r="MMA59" i="3" s="1"/>
  <c r="MMB59" i="3" s="1"/>
  <c r="MMC59" i="3" s="1"/>
  <c r="MMD59" i="3"/>
  <c r="MLD59" i="3"/>
  <c r="MLE59" i="3" s="1"/>
  <c r="MLF59" i="3" s="1"/>
  <c r="MLG59" i="3" s="1"/>
  <c r="MLH59" i="3" s="1"/>
  <c r="MLI59" i="3" s="1"/>
  <c r="MLJ59" i="3" s="1"/>
  <c r="MLK59" i="3" s="1"/>
  <c r="MLL59" i="3" s="1"/>
  <c r="MLM59" i="3" s="1"/>
  <c r="MLN59" i="3"/>
  <c r="MKN59" i="3"/>
  <c r="MKO59" i="3" s="1"/>
  <c r="MKP59" i="3" s="1"/>
  <c r="MKQ59" i="3" s="1"/>
  <c r="MKR59" i="3" s="1"/>
  <c r="MKS59" i="3" s="1"/>
  <c r="MKT59" i="3" s="1"/>
  <c r="MKU59" i="3" s="1"/>
  <c r="MKV59" i="3" s="1"/>
  <c r="MKW59" i="3" s="1"/>
  <c r="MKX59" i="3"/>
  <c r="MJX59" i="3"/>
  <c r="MJY59" i="3" s="1"/>
  <c r="MJZ59" i="3" s="1"/>
  <c r="MKA59" i="3" s="1"/>
  <c r="MKB59" i="3" s="1"/>
  <c r="MKC59" i="3" s="1"/>
  <c r="MKD59" i="3" s="1"/>
  <c r="MKE59" i="3" s="1"/>
  <c r="MKF59" i="3" s="1"/>
  <c r="MKG59" i="3" s="1"/>
  <c r="MKH59" i="3"/>
  <c r="MJH59" i="3"/>
  <c r="MJI59" i="3" s="1"/>
  <c r="MJJ59" i="3" s="1"/>
  <c r="MJK59" i="3" s="1"/>
  <c r="MJL59" i="3" s="1"/>
  <c r="MJM59" i="3" s="1"/>
  <c r="MJN59" i="3" s="1"/>
  <c r="MJO59" i="3" s="1"/>
  <c r="MJP59" i="3" s="1"/>
  <c r="MJQ59" i="3" s="1"/>
  <c r="MJR59" i="3"/>
  <c r="MIR59" i="3"/>
  <c r="MIS59" i="3" s="1"/>
  <c r="MIT59" i="3" s="1"/>
  <c r="MIU59" i="3" s="1"/>
  <c r="MIV59" i="3" s="1"/>
  <c r="MIW59" i="3" s="1"/>
  <c r="MIX59" i="3" s="1"/>
  <c r="MIY59" i="3" s="1"/>
  <c r="MIZ59" i="3" s="1"/>
  <c r="MJA59" i="3" s="1"/>
  <c r="MJB59" i="3"/>
  <c r="MIB59" i="3"/>
  <c r="MIC59" i="3" s="1"/>
  <c r="MID59" i="3" s="1"/>
  <c r="MIE59" i="3" s="1"/>
  <c r="MIF59" i="3" s="1"/>
  <c r="MIG59" i="3" s="1"/>
  <c r="MIH59" i="3" s="1"/>
  <c r="MII59" i="3" s="1"/>
  <c r="MIJ59" i="3" s="1"/>
  <c r="MIK59" i="3" s="1"/>
  <c r="MIL59" i="3"/>
  <c r="MHL59" i="3"/>
  <c r="MHM59" i="3" s="1"/>
  <c r="MHN59" i="3" s="1"/>
  <c r="MHO59" i="3" s="1"/>
  <c r="MHP59" i="3" s="1"/>
  <c r="MHQ59" i="3" s="1"/>
  <c r="MHR59" i="3" s="1"/>
  <c r="MHS59" i="3" s="1"/>
  <c r="MHT59" i="3" s="1"/>
  <c r="MHU59" i="3" s="1"/>
  <c r="MHV59" i="3"/>
  <c r="MGV59" i="3"/>
  <c r="MGW59" i="3" s="1"/>
  <c r="MGX59" i="3" s="1"/>
  <c r="MGY59" i="3" s="1"/>
  <c r="MGZ59" i="3" s="1"/>
  <c r="MHA59" i="3" s="1"/>
  <c r="MHB59" i="3" s="1"/>
  <c r="MHC59" i="3" s="1"/>
  <c r="MHD59" i="3" s="1"/>
  <c r="MHE59" i="3" s="1"/>
  <c r="MHF59" i="3"/>
  <c r="MGF59" i="3"/>
  <c r="MGG59" i="3" s="1"/>
  <c r="MGH59" i="3" s="1"/>
  <c r="MGI59" i="3" s="1"/>
  <c r="MGJ59" i="3" s="1"/>
  <c r="MGK59" i="3" s="1"/>
  <c r="MGL59" i="3" s="1"/>
  <c r="MGM59" i="3" s="1"/>
  <c r="MGN59" i="3" s="1"/>
  <c r="MGO59" i="3" s="1"/>
  <c r="MGP59" i="3"/>
  <c r="MFP59" i="3"/>
  <c r="MFQ59" i="3" s="1"/>
  <c r="MFR59" i="3" s="1"/>
  <c r="MFS59" i="3" s="1"/>
  <c r="MFT59" i="3" s="1"/>
  <c r="MFU59" i="3" s="1"/>
  <c r="MFV59" i="3" s="1"/>
  <c r="MFW59" i="3" s="1"/>
  <c r="MFX59" i="3" s="1"/>
  <c r="MFY59" i="3" s="1"/>
  <c r="MFZ59" i="3"/>
  <c r="MEZ59" i="3"/>
  <c r="MFA59" i="3" s="1"/>
  <c r="MFB59" i="3" s="1"/>
  <c r="MFC59" i="3" s="1"/>
  <c r="MFD59" i="3" s="1"/>
  <c r="MFE59" i="3" s="1"/>
  <c r="MFF59" i="3" s="1"/>
  <c r="MFG59" i="3" s="1"/>
  <c r="MFH59" i="3" s="1"/>
  <c r="MFI59" i="3" s="1"/>
  <c r="MFJ59" i="3"/>
  <c r="MEJ59" i="3"/>
  <c r="MEK59" i="3" s="1"/>
  <c r="MEL59" i="3" s="1"/>
  <c r="MEM59" i="3" s="1"/>
  <c r="MEN59" i="3" s="1"/>
  <c r="MEO59" i="3" s="1"/>
  <c r="MEP59" i="3" s="1"/>
  <c r="MEQ59" i="3" s="1"/>
  <c r="MER59" i="3" s="1"/>
  <c r="MES59" i="3" s="1"/>
  <c r="MET59" i="3"/>
  <c r="MDT59" i="3"/>
  <c r="MDU59" i="3" s="1"/>
  <c r="MDV59" i="3" s="1"/>
  <c r="MDW59" i="3" s="1"/>
  <c r="MDX59" i="3" s="1"/>
  <c r="MDY59" i="3" s="1"/>
  <c r="MDZ59" i="3" s="1"/>
  <c r="MEA59" i="3" s="1"/>
  <c r="MEB59" i="3" s="1"/>
  <c r="MEC59" i="3" s="1"/>
  <c r="MED59" i="3"/>
  <c r="MDD59" i="3"/>
  <c r="MDE59" i="3" s="1"/>
  <c r="MDF59" i="3" s="1"/>
  <c r="MDG59" i="3" s="1"/>
  <c r="MDH59" i="3" s="1"/>
  <c r="MDI59" i="3" s="1"/>
  <c r="MDJ59" i="3" s="1"/>
  <c r="MDK59" i="3" s="1"/>
  <c r="MDL59" i="3" s="1"/>
  <c r="MDM59" i="3" s="1"/>
  <c r="MDN59" i="3"/>
  <c r="MCN59" i="3"/>
  <c r="MCO59" i="3" s="1"/>
  <c r="MCP59" i="3" s="1"/>
  <c r="MCQ59" i="3" s="1"/>
  <c r="MCR59" i="3" s="1"/>
  <c r="MCS59" i="3" s="1"/>
  <c r="MCT59" i="3" s="1"/>
  <c r="MCU59" i="3" s="1"/>
  <c r="MCV59" i="3" s="1"/>
  <c r="MCW59" i="3" s="1"/>
  <c r="MCX59" i="3"/>
  <c r="MBX59" i="3"/>
  <c r="MBY59" i="3" s="1"/>
  <c r="MBZ59" i="3" s="1"/>
  <c r="MCA59" i="3" s="1"/>
  <c r="MCB59" i="3" s="1"/>
  <c r="MCC59" i="3" s="1"/>
  <c r="MCD59" i="3" s="1"/>
  <c r="MCE59" i="3" s="1"/>
  <c r="MCF59" i="3" s="1"/>
  <c r="MCG59" i="3" s="1"/>
  <c r="MCH59" i="3"/>
  <c r="MBH59" i="3"/>
  <c r="MBI59" i="3" s="1"/>
  <c r="MBJ59" i="3" s="1"/>
  <c r="MBK59" i="3" s="1"/>
  <c r="MBL59" i="3" s="1"/>
  <c r="MBM59" i="3" s="1"/>
  <c r="MBN59" i="3" s="1"/>
  <c r="MBO59" i="3" s="1"/>
  <c r="MBP59" i="3" s="1"/>
  <c r="MBQ59" i="3" s="1"/>
  <c r="MBR59" i="3"/>
  <c r="MAR59" i="3"/>
  <c r="MAS59" i="3" s="1"/>
  <c r="MAT59" i="3" s="1"/>
  <c r="MAU59" i="3" s="1"/>
  <c r="MAV59" i="3" s="1"/>
  <c r="MAW59" i="3" s="1"/>
  <c r="MAX59" i="3" s="1"/>
  <c r="MAY59" i="3" s="1"/>
  <c r="MAZ59" i="3" s="1"/>
  <c r="MBA59" i="3" s="1"/>
  <c r="MBB59" i="3"/>
  <c r="MAB59" i="3"/>
  <c r="MAC59" i="3" s="1"/>
  <c r="MAD59" i="3" s="1"/>
  <c r="MAE59" i="3" s="1"/>
  <c r="MAF59" i="3" s="1"/>
  <c r="MAG59" i="3" s="1"/>
  <c r="MAH59" i="3" s="1"/>
  <c r="MAI59" i="3" s="1"/>
  <c r="MAJ59" i="3" s="1"/>
  <c r="MAK59" i="3" s="1"/>
  <c r="MAL59" i="3"/>
  <c r="LZL59" i="3"/>
  <c r="LZM59" i="3" s="1"/>
  <c r="LZN59" i="3" s="1"/>
  <c r="LZO59" i="3" s="1"/>
  <c r="LZP59" i="3" s="1"/>
  <c r="LZQ59" i="3" s="1"/>
  <c r="LZR59" i="3" s="1"/>
  <c r="LZS59" i="3" s="1"/>
  <c r="LZT59" i="3" s="1"/>
  <c r="LZU59" i="3" s="1"/>
  <c r="LZV59" i="3"/>
  <c r="LYV59" i="3"/>
  <c r="LYW59" i="3" s="1"/>
  <c r="LYX59" i="3" s="1"/>
  <c r="LYY59" i="3" s="1"/>
  <c r="LYZ59" i="3" s="1"/>
  <c r="LZA59" i="3" s="1"/>
  <c r="LZB59" i="3" s="1"/>
  <c r="LZC59" i="3" s="1"/>
  <c r="LZD59" i="3" s="1"/>
  <c r="LZE59" i="3" s="1"/>
  <c r="LZF59" i="3"/>
  <c r="LYF59" i="3"/>
  <c r="LYG59" i="3" s="1"/>
  <c r="LYH59" i="3" s="1"/>
  <c r="LYI59" i="3" s="1"/>
  <c r="LYJ59" i="3" s="1"/>
  <c r="LYK59" i="3" s="1"/>
  <c r="LYL59" i="3" s="1"/>
  <c r="LYM59" i="3" s="1"/>
  <c r="LYN59" i="3" s="1"/>
  <c r="LYO59" i="3" s="1"/>
  <c r="LYP59" i="3"/>
  <c r="LXP59" i="3"/>
  <c r="LXQ59" i="3" s="1"/>
  <c r="LXR59" i="3" s="1"/>
  <c r="LXS59" i="3" s="1"/>
  <c r="LXT59" i="3" s="1"/>
  <c r="LXU59" i="3" s="1"/>
  <c r="LXV59" i="3" s="1"/>
  <c r="LXW59" i="3" s="1"/>
  <c r="LXX59" i="3" s="1"/>
  <c r="LXY59" i="3" s="1"/>
  <c r="LXZ59" i="3"/>
  <c r="LWZ59" i="3"/>
  <c r="LXA59" i="3" s="1"/>
  <c r="LXB59" i="3" s="1"/>
  <c r="LXC59" i="3" s="1"/>
  <c r="LXD59" i="3" s="1"/>
  <c r="LXE59" i="3" s="1"/>
  <c r="LXF59" i="3" s="1"/>
  <c r="LXG59" i="3" s="1"/>
  <c r="LXH59" i="3" s="1"/>
  <c r="LXI59" i="3" s="1"/>
  <c r="LXJ59" i="3"/>
  <c r="LWJ59" i="3"/>
  <c r="LWK59" i="3" s="1"/>
  <c r="LWL59" i="3" s="1"/>
  <c r="LWM59" i="3" s="1"/>
  <c r="LWN59" i="3" s="1"/>
  <c r="LWO59" i="3" s="1"/>
  <c r="LWP59" i="3" s="1"/>
  <c r="LWQ59" i="3" s="1"/>
  <c r="LWR59" i="3" s="1"/>
  <c r="LWS59" i="3" s="1"/>
  <c r="LWT59" i="3"/>
  <c r="LVT59" i="3"/>
  <c r="LVU59" i="3" s="1"/>
  <c r="LVV59" i="3" s="1"/>
  <c r="LVW59" i="3" s="1"/>
  <c r="LVX59" i="3" s="1"/>
  <c r="LVY59" i="3" s="1"/>
  <c r="LVZ59" i="3" s="1"/>
  <c r="LWA59" i="3" s="1"/>
  <c r="LWB59" i="3" s="1"/>
  <c r="LWC59" i="3" s="1"/>
  <c r="LWD59" i="3"/>
  <c r="LVD59" i="3"/>
  <c r="LVE59" i="3" s="1"/>
  <c r="LVF59" i="3" s="1"/>
  <c r="LVG59" i="3" s="1"/>
  <c r="LVH59" i="3" s="1"/>
  <c r="LVI59" i="3" s="1"/>
  <c r="LVJ59" i="3" s="1"/>
  <c r="LVK59" i="3" s="1"/>
  <c r="LVL59" i="3" s="1"/>
  <c r="LVM59" i="3" s="1"/>
  <c r="LVN59" i="3"/>
  <c r="LUN59" i="3"/>
  <c r="LUO59" i="3" s="1"/>
  <c r="LUP59" i="3" s="1"/>
  <c r="LUQ59" i="3" s="1"/>
  <c r="LUR59" i="3" s="1"/>
  <c r="LUS59" i="3" s="1"/>
  <c r="LUT59" i="3" s="1"/>
  <c r="LUU59" i="3" s="1"/>
  <c r="LUV59" i="3" s="1"/>
  <c r="LUW59" i="3" s="1"/>
  <c r="LUX59" i="3"/>
  <c r="LTX59" i="3"/>
  <c r="LTY59" i="3" s="1"/>
  <c r="LTZ59" i="3" s="1"/>
  <c r="LUA59" i="3" s="1"/>
  <c r="LUB59" i="3" s="1"/>
  <c r="LUC59" i="3" s="1"/>
  <c r="LUD59" i="3" s="1"/>
  <c r="LUE59" i="3" s="1"/>
  <c r="LUF59" i="3" s="1"/>
  <c r="LUG59" i="3" s="1"/>
  <c r="LUH59" i="3"/>
  <c r="LTH59" i="3"/>
  <c r="LTI59" i="3" s="1"/>
  <c r="LTJ59" i="3" s="1"/>
  <c r="LTK59" i="3" s="1"/>
  <c r="LTL59" i="3" s="1"/>
  <c r="LTM59" i="3" s="1"/>
  <c r="LTN59" i="3" s="1"/>
  <c r="LTO59" i="3" s="1"/>
  <c r="LTP59" i="3" s="1"/>
  <c r="LTQ59" i="3" s="1"/>
  <c r="LTR59" i="3"/>
  <c r="LSR59" i="3"/>
  <c r="LSS59" i="3" s="1"/>
  <c r="LST59" i="3" s="1"/>
  <c r="LSU59" i="3" s="1"/>
  <c r="LSV59" i="3" s="1"/>
  <c r="LSW59" i="3" s="1"/>
  <c r="LSX59" i="3" s="1"/>
  <c r="LSY59" i="3" s="1"/>
  <c r="LSZ59" i="3" s="1"/>
  <c r="LTA59" i="3" s="1"/>
  <c r="LTB59" i="3"/>
  <c r="LSB59" i="3"/>
  <c r="LSC59" i="3" s="1"/>
  <c r="LSD59" i="3" s="1"/>
  <c r="LSE59" i="3" s="1"/>
  <c r="LSF59" i="3" s="1"/>
  <c r="LSG59" i="3" s="1"/>
  <c r="LSH59" i="3" s="1"/>
  <c r="LSI59" i="3" s="1"/>
  <c r="LSJ59" i="3" s="1"/>
  <c r="LSK59" i="3" s="1"/>
  <c r="LSL59" i="3"/>
  <c r="LRL59" i="3"/>
  <c r="LRM59" i="3" s="1"/>
  <c r="LRN59" i="3" s="1"/>
  <c r="LRO59" i="3" s="1"/>
  <c r="LRP59" i="3" s="1"/>
  <c r="LRQ59" i="3" s="1"/>
  <c r="LRR59" i="3" s="1"/>
  <c r="LRS59" i="3" s="1"/>
  <c r="LRT59" i="3" s="1"/>
  <c r="LRU59" i="3" s="1"/>
  <c r="LRV59" i="3"/>
  <c r="LQV59" i="3"/>
  <c r="LQW59" i="3" s="1"/>
  <c r="LQX59" i="3" s="1"/>
  <c r="LQY59" i="3" s="1"/>
  <c r="LQZ59" i="3" s="1"/>
  <c r="LRA59" i="3" s="1"/>
  <c r="LRB59" i="3" s="1"/>
  <c r="LRC59" i="3" s="1"/>
  <c r="LRD59" i="3" s="1"/>
  <c r="LRE59" i="3" s="1"/>
  <c r="LRF59" i="3"/>
  <c r="LQF59" i="3"/>
  <c r="LQG59" i="3" s="1"/>
  <c r="LQH59" i="3" s="1"/>
  <c r="LQI59" i="3" s="1"/>
  <c r="LQJ59" i="3" s="1"/>
  <c r="LQK59" i="3" s="1"/>
  <c r="LQL59" i="3" s="1"/>
  <c r="LQM59" i="3" s="1"/>
  <c r="LQN59" i="3" s="1"/>
  <c r="LQO59" i="3" s="1"/>
  <c r="LQP59" i="3"/>
  <c r="LPP59" i="3"/>
  <c r="LPQ59" i="3" s="1"/>
  <c r="LPR59" i="3" s="1"/>
  <c r="LPS59" i="3" s="1"/>
  <c r="LPT59" i="3" s="1"/>
  <c r="LPU59" i="3" s="1"/>
  <c r="LPV59" i="3" s="1"/>
  <c r="LPW59" i="3" s="1"/>
  <c r="LPX59" i="3" s="1"/>
  <c r="LPY59" i="3" s="1"/>
  <c r="LPZ59" i="3"/>
  <c r="LOZ59" i="3"/>
  <c r="LPA59" i="3" s="1"/>
  <c r="LPB59" i="3" s="1"/>
  <c r="LPC59" i="3" s="1"/>
  <c r="LPD59" i="3" s="1"/>
  <c r="LPE59" i="3" s="1"/>
  <c r="LPF59" i="3" s="1"/>
  <c r="LPG59" i="3" s="1"/>
  <c r="LPH59" i="3" s="1"/>
  <c r="LPI59" i="3" s="1"/>
  <c r="LPJ59" i="3"/>
  <c r="LOJ59" i="3"/>
  <c r="LOK59" i="3" s="1"/>
  <c r="LOL59" i="3" s="1"/>
  <c r="LOM59" i="3" s="1"/>
  <c r="LON59" i="3" s="1"/>
  <c r="LOO59" i="3" s="1"/>
  <c r="LOP59" i="3" s="1"/>
  <c r="LOQ59" i="3" s="1"/>
  <c r="LOR59" i="3" s="1"/>
  <c r="LOS59" i="3" s="1"/>
  <c r="LOT59" i="3"/>
  <c r="LNT59" i="3"/>
  <c r="LNU59" i="3" s="1"/>
  <c r="LNV59" i="3" s="1"/>
  <c r="LNW59" i="3" s="1"/>
  <c r="LNX59" i="3" s="1"/>
  <c r="LNY59" i="3" s="1"/>
  <c r="LNZ59" i="3" s="1"/>
  <c r="LOA59" i="3" s="1"/>
  <c r="LOB59" i="3" s="1"/>
  <c r="LOC59" i="3" s="1"/>
  <c r="LOD59" i="3"/>
  <c r="LND59" i="3"/>
  <c r="LNE59" i="3" s="1"/>
  <c r="LNF59" i="3" s="1"/>
  <c r="LNG59" i="3" s="1"/>
  <c r="LNH59" i="3" s="1"/>
  <c r="LNI59" i="3" s="1"/>
  <c r="LNJ59" i="3" s="1"/>
  <c r="LNK59" i="3" s="1"/>
  <c r="LNL59" i="3" s="1"/>
  <c r="LNM59" i="3" s="1"/>
  <c r="LNN59" i="3"/>
  <c r="LMN59" i="3"/>
  <c r="LMO59" i="3" s="1"/>
  <c r="LMP59" i="3" s="1"/>
  <c r="LMQ59" i="3" s="1"/>
  <c r="LMR59" i="3" s="1"/>
  <c r="LMS59" i="3" s="1"/>
  <c r="LMT59" i="3" s="1"/>
  <c r="LMU59" i="3" s="1"/>
  <c r="LMV59" i="3" s="1"/>
  <c r="LMW59" i="3" s="1"/>
  <c r="LMX59" i="3"/>
  <c r="LLX59" i="3"/>
  <c r="LLY59" i="3" s="1"/>
  <c r="LLZ59" i="3" s="1"/>
  <c r="LMA59" i="3" s="1"/>
  <c r="LMB59" i="3" s="1"/>
  <c r="LMC59" i="3" s="1"/>
  <c r="LMD59" i="3" s="1"/>
  <c r="LME59" i="3" s="1"/>
  <c r="LMF59" i="3" s="1"/>
  <c r="LMG59" i="3" s="1"/>
  <c r="LMH59" i="3"/>
  <c r="LLH59" i="3"/>
  <c r="LLI59" i="3" s="1"/>
  <c r="LLJ59" i="3" s="1"/>
  <c r="LLK59" i="3" s="1"/>
  <c r="LLL59" i="3" s="1"/>
  <c r="LLM59" i="3" s="1"/>
  <c r="LLN59" i="3" s="1"/>
  <c r="LLO59" i="3" s="1"/>
  <c r="LLP59" i="3" s="1"/>
  <c r="LLQ59" i="3" s="1"/>
  <c r="LLR59" i="3"/>
  <c r="LKR59" i="3"/>
  <c r="LKS59" i="3" s="1"/>
  <c r="LKT59" i="3" s="1"/>
  <c r="LKU59" i="3" s="1"/>
  <c r="LKV59" i="3" s="1"/>
  <c r="LKW59" i="3" s="1"/>
  <c r="LKX59" i="3" s="1"/>
  <c r="LKY59" i="3" s="1"/>
  <c r="LKZ59" i="3" s="1"/>
  <c r="LLA59" i="3" s="1"/>
  <c r="LLB59" i="3"/>
  <c r="LKB59" i="3"/>
  <c r="LKC59" i="3" s="1"/>
  <c r="LKD59" i="3" s="1"/>
  <c r="LKE59" i="3" s="1"/>
  <c r="LKF59" i="3" s="1"/>
  <c r="LKG59" i="3" s="1"/>
  <c r="LKH59" i="3" s="1"/>
  <c r="LKI59" i="3" s="1"/>
  <c r="LKJ59" i="3" s="1"/>
  <c r="LKK59" i="3" s="1"/>
  <c r="LKL59" i="3"/>
  <c r="LJL59" i="3"/>
  <c r="LJM59" i="3" s="1"/>
  <c r="LJN59" i="3" s="1"/>
  <c r="LJO59" i="3" s="1"/>
  <c r="LJP59" i="3" s="1"/>
  <c r="LJQ59" i="3" s="1"/>
  <c r="LJR59" i="3" s="1"/>
  <c r="LJS59" i="3" s="1"/>
  <c r="LJT59" i="3" s="1"/>
  <c r="LJU59" i="3" s="1"/>
  <c r="LJV59" i="3"/>
  <c r="LIV59" i="3"/>
  <c r="LIW59" i="3" s="1"/>
  <c r="LIX59" i="3" s="1"/>
  <c r="LIY59" i="3" s="1"/>
  <c r="LIZ59" i="3" s="1"/>
  <c r="LJA59" i="3" s="1"/>
  <c r="LJB59" i="3" s="1"/>
  <c r="LJC59" i="3" s="1"/>
  <c r="LJD59" i="3" s="1"/>
  <c r="LJE59" i="3" s="1"/>
  <c r="LJF59" i="3"/>
  <c r="LIF59" i="3"/>
  <c r="LIG59" i="3" s="1"/>
  <c r="LIH59" i="3" s="1"/>
  <c r="LII59" i="3" s="1"/>
  <c r="LIJ59" i="3" s="1"/>
  <c r="LIK59" i="3" s="1"/>
  <c r="LIL59" i="3" s="1"/>
  <c r="LIM59" i="3" s="1"/>
  <c r="LIN59" i="3" s="1"/>
  <c r="LIO59" i="3" s="1"/>
  <c r="LIP59" i="3"/>
  <c r="LHP59" i="3"/>
  <c r="LHQ59" i="3" s="1"/>
  <c r="LHR59" i="3" s="1"/>
  <c r="LHS59" i="3" s="1"/>
  <c r="LHT59" i="3" s="1"/>
  <c r="LHU59" i="3" s="1"/>
  <c r="LHV59" i="3" s="1"/>
  <c r="LHW59" i="3" s="1"/>
  <c r="LHX59" i="3" s="1"/>
  <c r="LHY59" i="3" s="1"/>
  <c r="LHZ59" i="3"/>
  <c r="LGZ59" i="3"/>
  <c r="LHA59" i="3" s="1"/>
  <c r="LHB59" i="3" s="1"/>
  <c r="LHC59" i="3" s="1"/>
  <c r="LHD59" i="3" s="1"/>
  <c r="LHE59" i="3" s="1"/>
  <c r="LHF59" i="3" s="1"/>
  <c r="LHG59" i="3" s="1"/>
  <c r="LHH59" i="3" s="1"/>
  <c r="LHI59" i="3" s="1"/>
  <c r="LHJ59" i="3"/>
  <c r="LGJ59" i="3"/>
  <c r="LGK59" i="3" s="1"/>
  <c r="LGL59" i="3" s="1"/>
  <c r="LGM59" i="3" s="1"/>
  <c r="LGN59" i="3" s="1"/>
  <c r="LGO59" i="3" s="1"/>
  <c r="LGP59" i="3" s="1"/>
  <c r="LGQ59" i="3" s="1"/>
  <c r="LGR59" i="3" s="1"/>
  <c r="LGS59" i="3" s="1"/>
  <c r="LGT59" i="3"/>
  <c r="LFT59" i="3"/>
  <c r="LFU59" i="3" s="1"/>
  <c r="LFV59" i="3" s="1"/>
  <c r="LFW59" i="3" s="1"/>
  <c r="LFX59" i="3" s="1"/>
  <c r="LFY59" i="3" s="1"/>
  <c r="LFZ59" i="3" s="1"/>
  <c r="LGA59" i="3" s="1"/>
  <c r="LGB59" i="3" s="1"/>
  <c r="LGC59" i="3" s="1"/>
  <c r="LGD59" i="3"/>
  <c r="LFD59" i="3"/>
  <c r="LFE59" i="3" s="1"/>
  <c r="LFF59" i="3" s="1"/>
  <c r="LFG59" i="3" s="1"/>
  <c r="LFH59" i="3" s="1"/>
  <c r="LFI59" i="3" s="1"/>
  <c r="LFJ59" i="3" s="1"/>
  <c r="LFK59" i="3" s="1"/>
  <c r="LFL59" i="3" s="1"/>
  <c r="LFM59" i="3" s="1"/>
  <c r="LFN59" i="3"/>
  <c r="LEN59" i="3"/>
  <c r="LEO59" i="3" s="1"/>
  <c r="LEP59" i="3" s="1"/>
  <c r="LEQ59" i="3" s="1"/>
  <c r="LER59" i="3" s="1"/>
  <c r="LES59" i="3" s="1"/>
  <c r="LET59" i="3" s="1"/>
  <c r="LEU59" i="3" s="1"/>
  <c r="LEV59" i="3" s="1"/>
  <c r="LEW59" i="3" s="1"/>
  <c r="LEX59" i="3"/>
  <c r="LDX59" i="3"/>
  <c r="LDY59" i="3" s="1"/>
  <c r="LDZ59" i="3" s="1"/>
  <c r="LEA59" i="3" s="1"/>
  <c r="LEB59" i="3" s="1"/>
  <c r="LEC59" i="3" s="1"/>
  <c r="LED59" i="3" s="1"/>
  <c r="LEE59" i="3" s="1"/>
  <c r="LEF59" i="3" s="1"/>
  <c r="LEG59" i="3" s="1"/>
  <c r="LEH59" i="3"/>
  <c r="LDH59" i="3"/>
  <c r="LDI59" i="3" s="1"/>
  <c r="LDJ59" i="3" s="1"/>
  <c r="LDK59" i="3" s="1"/>
  <c r="LDL59" i="3" s="1"/>
  <c r="LDM59" i="3" s="1"/>
  <c r="LDN59" i="3" s="1"/>
  <c r="LDO59" i="3" s="1"/>
  <c r="LDP59" i="3" s="1"/>
  <c r="LDQ59" i="3" s="1"/>
  <c r="LDR59" i="3"/>
  <c r="LCR59" i="3"/>
  <c r="LCS59" i="3" s="1"/>
  <c r="LCT59" i="3" s="1"/>
  <c r="LCU59" i="3" s="1"/>
  <c r="LCV59" i="3" s="1"/>
  <c r="LCW59" i="3" s="1"/>
  <c r="LCX59" i="3" s="1"/>
  <c r="LCY59" i="3" s="1"/>
  <c r="LCZ59" i="3" s="1"/>
  <c r="LDA59" i="3" s="1"/>
  <c r="LDB59" i="3"/>
  <c r="LCB59" i="3"/>
  <c r="LCC59" i="3" s="1"/>
  <c r="LCD59" i="3" s="1"/>
  <c r="LCE59" i="3" s="1"/>
  <c r="LCF59" i="3" s="1"/>
  <c r="LCG59" i="3" s="1"/>
  <c r="LCH59" i="3" s="1"/>
  <c r="LCI59" i="3" s="1"/>
  <c r="LCJ59" i="3" s="1"/>
  <c r="LCK59" i="3" s="1"/>
  <c r="LCL59" i="3"/>
  <c r="LBL59" i="3"/>
  <c r="LBM59" i="3" s="1"/>
  <c r="LBN59" i="3" s="1"/>
  <c r="LBO59" i="3" s="1"/>
  <c r="LBP59" i="3" s="1"/>
  <c r="LBQ59" i="3" s="1"/>
  <c r="LBR59" i="3" s="1"/>
  <c r="LBS59" i="3" s="1"/>
  <c r="LBT59" i="3" s="1"/>
  <c r="LBU59" i="3" s="1"/>
  <c r="LBV59" i="3"/>
  <c r="LAV59" i="3"/>
  <c r="LAW59" i="3" s="1"/>
  <c r="LAX59" i="3" s="1"/>
  <c r="LAY59" i="3" s="1"/>
  <c r="LAZ59" i="3" s="1"/>
  <c r="LBA59" i="3" s="1"/>
  <c r="LBB59" i="3" s="1"/>
  <c r="LBC59" i="3" s="1"/>
  <c r="LBD59" i="3" s="1"/>
  <c r="LBE59" i="3" s="1"/>
  <c r="LBF59" i="3"/>
  <c r="LAF59" i="3"/>
  <c r="LAG59" i="3" s="1"/>
  <c r="LAH59" i="3" s="1"/>
  <c r="LAI59" i="3" s="1"/>
  <c r="LAJ59" i="3" s="1"/>
  <c r="LAK59" i="3" s="1"/>
  <c r="LAL59" i="3" s="1"/>
  <c r="LAM59" i="3" s="1"/>
  <c r="LAN59" i="3" s="1"/>
  <c r="LAO59" i="3" s="1"/>
  <c r="LAP59" i="3"/>
  <c r="KZP59" i="3"/>
  <c r="KZQ59" i="3" s="1"/>
  <c r="KZR59" i="3" s="1"/>
  <c r="KZS59" i="3" s="1"/>
  <c r="KZT59" i="3" s="1"/>
  <c r="KZU59" i="3" s="1"/>
  <c r="KZV59" i="3" s="1"/>
  <c r="KZW59" i="3" s="1"/>
  <c r="KZX59" i="3" s="1"/>
  <c r="KZY59" i="3" s="1"/>
  <c r="KZZ59" i="3"/>
  <c r="KYZ59" i="3"/>
  <c r="KZA59" i="3" s="1"/>
  <c r="KZB59" i="3" s="1"/>
  <c r="KZC59" i="3" s="1"/>
  <c r="KZD59" i="3" s="1"/>
  <c r="KZE59" i="3" s="1"/>
  <c r="KZF59" i="3" s="1"/>
  <c r="KZG59" i="3" s="1"/>
  <c r="KZH59" i="3" s="1"/>
  <c r="KZI59" i="3" s="1"/>
  <c r="KZJ59" i="3"/>
  <c r="KYJ59" i="3"/>
  <c r="KYK59" i="3" s="1"/>
  <c r="KYL59" i="3" s="1"/>
  <c r="KYM59" i="3" s="1"/>
  <c r="KYN59" i="3" s="1"/>
  <c r="KYO59" i="3" s="1"/>
  <c r="KYP59" i="3" s="1"/>
  <c r="KYQ59" i="3" s="1"/>
  <c r="KYR59" i="3" s="1"/>
  <c r="KYS59" i="3" s="1"/>
  <c r="KYT59" i="3"/>
  <c r="KXT59" i="3"/>
  <c r="KXU59" i="3" s="1"/>
  <c r="KXV59" i="3" s="1"/>
  <c r="KXW59" i="3" s="1"/>
  <c r="KXX59" i="3" s="1"/>
  <c r="KXY59" i="3" s="1"/>
  <c r="KXZ59" i="3" s="1"/>
  <c r="KYA59" i="3" s="1"/>
  <c r="KYB59" i="3" s="1"/>
  <c r="KYC59" i="3" s="1"/>
  <c r="KYD59" i="3"/>
  <c r="KXD59" i="3"/>
  <c r="KXE59" i="3" s="1"/>
  <c r="KXF59" i="3" s="1"/>
  <c r="KXG59" i="3" s="1"/>
  <c r="KXH59" i="3" s="1"/>
  <c r="KXI59" i="3" s="1"/>
  <c r="KXJ59" i="3" s="1"/>
  <c r="KXK59" i="3" s="1"/>
  <c r="KXL59" i="3" s="1"/>
  <c r="KXM59" i="3" s="1"/>
  <c r="KXN59" i="3"/>
  <c r="KWN59" i="3"/>
  <c r="KWO59" i="3" s="1"/>
  <c r="KWP59" i="3" s="1"/>
  <c r="KWQ59" i="3" s="1"/>
  <c r="KWR59" i="3" s="1"/>
  <c r="KWS59" i="3" s="1"/>
  <c r="KWT59" i="3" s="1"/>
  <c r="KWU59" i="3" s="1"/>
  <c r="KWV59" i="3" s="1"/>
  <c r="KWW59" i="3" s="1"/>
  <c r="KWX59" i="3"/>
  <c r="KVX59" i="3"/>
  <c r="KVY59" i="3" s="1"/>
  <c r="KVZ59" i="3" s="1"/>
  <c r="KWA59" i="3" s="1"/>
  <c r="KWB59" i="3" s="1"/>
  <c r="KWC59" i="3" s="1"/>
  <c r="KWD59" i="3" s="1"/>
  <c r="KWE59" i="3" s="1"/>
  <c r="KWF59" i="3" s="1"/>
  <c r="KWG59" i="3" s="1"/>
  <c r="KWH59" i="3"/>
  <c r="KVH59" i="3"/>
  <c r="KVI59" i="3" s="1"/>
  <c r="KVJ59" i="3" s="1"/>
  <c r="KVK59" i="3" s="1"/>
  <c r="KVL59" i="3" s="1"/>
  <c r="KVM59" i="3" s="1"/>
  <c r="KVN59" i="3" s="1"/>
  <c r="KVO59" i="3" s="1"/>
  <c r="KVP59" i="3" s="1"/>
  <c r="KVQ59" i="3" s="1"/>
  <c r="KVR59" i="3"/>
  <c r="KUR59" i="3"/>
  <c r="KUS59" i="3" s="1"/>
  <c r="KUT59" i="3" s="1"/>
  <c r="KUU59" i="3" s="1"/>
  <c r="KUV59" i="3" s="1"/>
  <c r="KUW59" i="3" s="1"/>
  <c r="KUX59" i="3" s="1"/>
  <c r="KUY59" i="3" s="1"/>
  <c r="KUZ59" i="3" s="1"/>
  <c r="KVA59" i="3" s="1"/>
  <c r="KVB59" i="3"/>
  <c r="KUB59" i="3"/>
  <c r="KUC59" i="3" s="1"/>
  <c r="KUD59" i="3" s="1"/>
  <c r="KUE59" i="3" s="1"/>
  <c r="KUF59" i="3" s="1"/>
  <c r="KUG59" i="3" s="1"/>
  <c r="KUH59" i="3" s="1"/>
  <c r="KUI59" i="3" s="1"/>
  <c r="KUJ59" i="3" s="1"/>
  <c r="KUK59" i="3" s="1"/>
  <c r="KUL59" i="3"/>
  <c r="KTL59" i="3"/>
  <c r="KTM59" i="3" s="1"/>
  <c r="KTN59" i="3" s="1"/>
  <c r="KTO59" i="3" s="1"/>
  <c r="KTP59" i="3" s="1"/>
  <c r="KTQ59" i="3" s="1"/>
  <c r="KTR59" i="3" s="1"/>
  <c r="KTS59" i="3" s="1"/>
  <c r="KTT59" i="3" s="1"/>
  <c r="KTU59" i="3" s="1"/>
  <c r="KTV59" i="3"/>
  <c r="KSV59" i="3"/>
  <c r="KSW59" i="3" s="1"/>
  <c r="KSX59" i="3" s="1"/>
  <c r="KSY59" i="3" s="1"/>
  <c r="KSZ59" i="3" s="1"/>
  <c r="KTA59" i="3" s="1"/>
  <c r="KTB59" i="3" s="1"/>
  <c r="KTC59" i="3" s="1"/>
  <c r="KTD59" i="3" s="1"/>
  <c r="KTE59" i="3" s="1"/>
  <c r="KTF59" i="3"/>
  <c r="KSF59" i="3"/>
  <c r="KSG59" i="3" s="1"/>
  <c r="KSH59" i="3" s="1"/>
  <c r="KSI59" i="3" s="1"/>
  <c r="KSJ59" i="3" s="1"/>
  <c r="KSK59" i="3" s="1"/>
  <c r="KSL59" i="3" s="1"/>
  <c r="KSM59" i="3" s="1"/>
  <c r="KSN59" i="3" s="1"/>
  <c r="KSO59" i="3" s="1"/>
  <c r="KSP59" i="3"/>
  <c r="KRP59" i="3"/>
  <c r="KRQ59" i="3" s="1"/>
  <c r="KRR59" i="3" s="1"/>
  <c r="KRS59" i="3" s="1"/>
  <c r="KRT59" i="3" s="1"/>
  <c r="KRU59" i="3" s="1"/>
  <c r="KRV59" i="3" s="1"/>
  <c r="KRW59" i="3" s="1"/>
  <c r="KRX59" i="3" s="1"/>
  <c r="KRY59" i="3" s="1"/>
  <c r="KRZ59" i="3"/>
  <c r="KQZ59" i="3"/>
  <c r="KRA59" i="3" s="1"/>
  <c r="KRB59" i="3" s="1"/>
  <c r="KRC59" i="3" s="1"/>
  <c r="KRD59" i="3" s="1"/>
  <c r="KRE59" i="3" s="1"/>
  <c r="KRF59" i="3" s="1"/>
  <c r="KRG59" i="3" s="1"/>
  <c r="KRH59" i="3" s="1"/>
  <c r="KRI59" i="3" s="1"/>
  <c r="KRJ59" i="3"/>
  <c r="KQJ59" i="3"/>
  <c r="KQK59" i="3" s="1"/>
  <c r="KQL59" i="3" s="1"/>
  <c r="KQM59" i="3" s="1"/>
  <c r="KQN59" i="3" s="1"/>
  <c r="KQO59" i="3" s="1"/>
  <c r="KQP59" i="3" s="1"/>
  <c r="KQQ59" i="3" s="1"/>
  <c r="KQR59" i="3" s="1"/>
  <c r="KQS59" i="3" s="1"/>
  <c r="KQT59" i="3"/>
  <c r="KPT59" i="3"/>
  <c r="KPU59" i="3" s="1"/>
  <c r="KPV59" i="3" s="1"/>
  <c r="KPW59" i="3" s="1"/>
  <c r="KPX59" i="3" s="1"/>
  <c r="KPY59" i="3" s="1"/>
  <c r="KPZ59" i="3" s="1"/>
  <c r="KQA59" i="3" s="1"/>
  <c r="KQB59" i="3" s="1"/>
  <c r="KQC59" i="3" s="1"/>
  <c r="KQD59" i="3"/>
  <c r="KPD59" i="3"/>
  <c r="KPE59" i="3" s="1"/>
  <c r="KPF59" i="3" s="1"/>
  <c r="KPG59" i="3" s="1"/>
  <c r="KPH59" i="3" s="1"/>
  <c r="KPI59" i="3" s="1"/>
  <c r="KPJ59" i="3" s="1"/>
  <c r="KPK59" i="3" s="1"/>
  <c r="KPL59" i="3" s="1"/>
  <c r="KPM59" i="3" s="1"/>
  <c r="KPN59" i="3"/>
  <c r="KON59" i="3"/>
  <c r="KOO59" i="3" s="1"/>
  <c r="KOP59" i="3" s="1"/>
  <c r="KOQ59" i="3" s="1"/>
  <c r="KOR59" i="3" s="1"/>
  <c r="KOS59" i="3" s="1"/>
  <c r="KOT59" i="3" s="1"/>
  <c r="KOU59" i="3" s="1"/>
  <c r="KOV59" i="3" s="1"/>
  <c r="KOW59" i="3" s="1"/>
  <c r="KOX59" i="3"/>
  <c r="KNX59" i="3"/>
  <c r="KNY59" i="3" s="1"/>
  <c r="KNZ59" i="3" s="1"/>
  <c r="KOA59" i="3" s="1"/>
  <c r="KOB59" i="3" s="1"/>
  <c r="KOC59" i="3" s="1"/>
  <c r="KOD59" i="3" s="1"/>
  <c r="KOE59" i="3" s="1"/>
  <c r="KOF59" i="3" s="1"/>
  <c r="KOG59" i="3" s="1"/>
  <c r="KOH59" i="3"/>
  <c r="KNH59" i="3"/>
  <c r="KNI59" i="3" s="1"/>
  <c r="KNJ59" i="3" s="1"/>
  <c r="KNK59" i="3" s="1"/>
  <c r="KNL59" i="3" s="1"/>
  <c r="KNM59" i="3" s="1"/>
  <c r="KNN59" i="3" s="1"/>
  <c r="KNO59" i="3" s="1"/>
  <c r="KNP59" i="3" s="1"/>
  <c r="KNQ59" i="3" s="1"/>
  <c r="KNR59" i="3"/>
  <c r="KMR59" i="3"/>
  <c r="KMS59" i="3" s="1"/>
  <c r="KMT59" i="3" s="1"/>
  <c r="KMU59" i="3" s="1"/>
  <c r="KMV59" i="3" s="1"/>
  <c r="KMW59" i="3" s="1"/>
  <c r="KMX59" i="3" s="1"/>
  <c r="KMY59" i="3" s="1"/>
  <c r="KMZ59" i="3" s="1"/>
  <c r="KNA59" i="3" s="1"/>
  <c r="KNB59" i="3"/>
  <c r="KMB59" i="3"/>
  <c r="KMC59" i="3" s="1"/>
  <c r="KMD59" i="3" s="1"/>
  <c r="KME59" i="3" s="1"/>
  <c r="KMF59" i="3" s="1"/>
  <c r="KMG59" i="3" s="1"/>
  <c r="KMH59" i="3" s="1"/>
  <c r="KMI59" i="3" s="1"/>
  <c r="KMJ59" i="3" s="1"/>
  <c r="KMK59" i="3" s="1"/>
  <c r="KML59" i="3"/>
  <c r="KLL59" i="3"/>
  <c r="KLM59" i="3" s="1"/>
  <c r="KLN59" i="3" s="1"/>
  <c r="KLO59" i="3" s="1"/>
  <c r="KLP59" i="3" s="1"/>
  <c r="KLQ59" i="3" s="1"/>
  <c r="KLR59" i="3" s="1"/>
  <c r="KLS59" i="3" s="1"/>
  <c r="KLT59" i="3" s="1"/>
  <c r="KLU59" i="3" s="1"/>
  <c r="KLV59" i="3"/>
  <c r="KKV59" i="3"/>
  <c r="KKW59" i="3" s="1"/>
  <c r="KKX59" i="3" s="1"/>
  <c r="KKY59" i="3" s="1"/>
  <c r="KKZ59" i="3" s="1"/>
  <c r="KLA59" i="3" s="1"/>
  <c r="KLB59" i="3" s="1"/>
  <c r="KLC59" i="3" s="1"/>
  <c r="KLD59" i="3" s="1"/>
  <c r="KLE59" i="3" s="1"/>
  <c r="KLF59" i="3"/>
  <c r="KKF59" i="3"/>
  <c r="KKG59" i="3" s="1"/>
  <c r="KKH59" i="3" s="1"/>
  <c r="KKI59" i="3" s="1"/>
  <c r="KKJ59" i="3" s="1"/>
  <c r="KKK59" i="3" s="1"/>
  <c r="KKL59" i="3" s="1"/>
  <c r="KKM59" i="3" s="1"/>
  <c r="KKN59" i="3" s="1"/>
  <c r="KKO59" i="3" s="1"/>
  <c r="KKP59" i="3"/>
  <c r="KJP59" i="3"/>
  <c r="KJQ59" i="3" s="1"/>
  <c r="KJR59" i="3" s="1"/>
  <c r="KJS59" i="3" s="1"/>
  <c r="KJT59" i="3" s="1"/>
  <c r="KJU59" i="3" s="1"/>
  <c r="KJV59" i="3" s="1"/>
  <c r="KJW59" i="3" s="1"/>
  <c r="KJX59" i="3" s="1"/>
  <c r="KJY59" i="3" s="1"/>
  <c r="KJZ59" i="3"/>
  <c r="KIZ59" i="3"/>
  <c r="KJA59" i="3" s="1"/>
  <c r="KJB59" i="3" s="1"/>
  <c r="KJC59" i="3" s="1"/>
  <c r="KJD59" i="3" s="1"/>
  <c r="KJE59" i="3" s="1"/>
  <c r="KJF59" i="3" s="1"/>
  <c r="KJG59" i="3" s="1"/>
  <c r="KJH59" i="3" s="1"/>
  <c r="KJI59" i="3" s="1"/>
  <c r="KJJ59" i="3"/>
  <c r="KIJ59" i="3"/>
  <c r="KIK59" i="3" s="1"/>
  <c r="KIL59" i="3" s="1"/>
  <c r="KIM59" i="3" s="1"/>
  <c r="KIN59" i="3" s="1"/>
  <c r="KIO59" i="3" s="1"/>
  <c r="KIP59" i="3" s="1"/>
  <c r="KIQ59" i="3" s="1"/>
  <c r="KIR59" i="3" s="1"/>
  <c r="KIS59" i="3" s="1"/>
  <c r="KIT59" i="3"/>
  <c r="KHT59" i="3"/>
  <c r="KHU59" i="3" s="1"/>
  <c r="KHV59" i="3" s="1"/>
  <c r="KHW59" i="3" s="1"/>
  <c r="KHX59" i="3" s="1"/>
  <c r="KHY59" i="3" s="1"/>
  <c r="KHZ59" i="3" s="1"/>
  <c r="KIA59" i="3" s="1"/>
  <c r="KIB59" i="3" s="1"/>
  <c r="KIC59" i="3" s="1"/>
  <c r="KID59" i="3"/>
  <c r="KHD59" i="3"/>
  <c r="KHE59" i="3" s="1"/>
  <c r="KHF59" i="3" s="1"/>
  <c r="KHG59" i="3" s="1"/>
  <c r="KHH59" i="3" s="1"/>
  <c r="KHI59" i="3" s="1"/>
  <c r="KHJ59" i="3" s="1"/>
  <c r="KHK59" i="3" s="1"/>
  <c r="KHL59" i="3" s="1"/>
  <c r="KHM59" i="3" s="1"/>
  <c r="KHN59" i="3"/>
  <c r="KGN59" i="3"/>
  <c r="KGO59" i="3" s="1"/>
  <c r="KGP59" i="3" s="1"/>
  <c r="KGQ59" i="3" s="1"/>
  <c r="KGR59" i="3" s="1"/>
  <c r="KGS59" i="3" s="1"/>
  <c r="KGT59" i="3" s="1"/>
  <c r="KGU59" i="3" s="1"/>
  <c r="KGV59" i="3" s="1"/>
  <c r="KGW59" i="3" s="1"/>
  <c r="KGX59" i="3"/>
  <c r="KFX59" i="3"/>
  <c r="KFY59" i="3" s="1"/>
  <c r="KFZ59" i="3" s="1"/>
  <c r="KGA59" i="3" s="1"/>
  <c r="KGB59" i="3" s="1"/>
  <c r="KGC59" i="3" s="1"/>
  <c r="KGD59" i="3" s="1"/>
  <c r="KGE59" i="3" s="1"/>
  <c r="KGF59" i="3" s="1"/>
  <c r="KGG59" i="3" s="1"/>
  <c r="KGH59" i="3"/>
  <c r="KFH59" i="3"/>
  <c r="KFI59" i="3" s="1"/>
  <c r="KFJ59" i="3" s="1"/>
  <c r="KFK59" i="3" s="1"/>
  <c r="KFL59" i="3" s="1"/>
  <c r="KFM59" i="3" s="1"/>
  <c r="KFN59" i="3" s="1"/>
  <c r="KFO59" i="3" s="1"/>
  <c r="KFP59" i="3" s="1"/>
  <c r="KFQ59" i="3" s="1"/>
  <c r="KFR59" i="3"/>
  <c r="KER59" i="3"/>
  <c r="KES59" i="3" s="1"/>
  <c r="KET59" i="3" s="1"/>
  <c r="KEU59" i="3" s="1"/>
  <c r="KEV59" i="3" s="1"/>
  <c r="KEW59" i="3" s="1"/>
  <c r="KEX59" i="3" s="1"/>
  <c r="KEY59" i="3" s="1"/>
  <c r="KEZ59" i="3" s="1"/>
  <c r="KFA59" i="3" s="1"/>
  <c r="KFB59" i="3"/>
  <c r="KEB59" i="3"/>
  <c r="KEC59" i="3" s="1"/>
  <c r="KED59" i="3" s="1"/>
  <c r="KEE59" i="3" s="1"/>
  <c r="KEF59" i="3" s="1"/>
  <c r="KEG59" i="3" s="1"/>
  <c r="KEH59" i="3" s="1"/>
  <c r="KEI59" i="3" s="1"/>
  <c r="KEJ59" i="3" s="1"/>
  <c r="KEK59" i="3" s="1"/>
  <c r="KEL59" i="3"/>
  <c r="KDL59" i="3"/>
  <c r="KDM59" i="3" s="1"/>
  <c r="KDN59" i="3" s="1"/>
  <c r="KDO59" i="3" s="1"/>
  <c r="KDP59" i="3" s="1"/>
  <c r="KDQ59" i="3" s="1"/>
  <c r="KDR59" i="3" s="1"/>
  <c r="KDS59" i="3" s="1"/>
  <c r="KDT59" i="3" s="1"/>
  <c r="KDU59" i="3" s="1"/>
  <c r="KDV59" i="3"/>
  <c r="KCV59" i="3"/>
  <c r="KCW59" i="3" s="1"/>
  <c r="KCX59" i="3" s="1"/>
  <c r="KCY59" i="3" s="1"/>
  <c r="KCZ59" i="3" s="1"/>
  <c r="KDA59" i="3" s="1"/>
  <c r="KDB59" i="3" s="1"/>
  <c r="KDC59" i="3" s="1"/>
  <c r="KDD59" i="3" s="1"/>
  <c r="KDE59" i="3" s="1"/>
  <c r="KDF59" i="3"/>
  <c r="KCF59" i="3"/>
  <c r="KCG59" i="3" s="1"/>
  <c r="KCH59" i="3" s="1"/>
  <c r="KCI59" i="3" s="1"/>
  <c r="KCJ59" i="3" s="1"/>
  <c r="KCK59" i="3" s="1"/>
  <c r="KCL59" i="3" s="1"/>
  <c r="KCM59" i="3" s="1"/>
  <c r="KCN59" i="3" s="1"/>
  <c r="KCO59" i="3" s="1"/>
  <c r="KCP59" i="3"/>
  <c r="KBP59" i="3"/>
  <c r="KBQ59" i="3" s="1"/>
  <c r="KBR59" i="3" s="1"/>
  <c r="KBS59" i="3" s="1"/>
  <c r="KBT59" i="3" s="1"/>
  <c r="KBU59" i="3" s="1"/>
  <c r="KBV59" i="3" s="1"/>
  <c r="KBW59" i="3" s="1"/>
  <c r="KBX59" i="3" s="1"/>
  <c r="KBY59" i="3" s="1"/>
  <c r="KBZ59" i="3"/>
  <c r="KAZ59" i="3"/>
  <c r="KBA59" i="3" s="1"/>
  <c r="KBB59" i="3" s="1"/>
  <c r="KBC59" i="3" s="1"/>
  <c r="KBD59" i="3" s="1"/>
  <c r="KBE59" i="3" s="1"/>
  <c r="KBF59" i="3" s="1"/>
  <c r="KBG59" i="3" s="1"/>
  <c r="KBH59" i="3" s="1"/>
  <c r="KBI59" i="3" s="1"/>
  <c r="KBJ59" i="3"/>
  <c r="KAJ59" i="3"/>
  <c r="KAK59" i="3" s="1"/>
  <c r="KAL59" i="3" s="1"/>
  <c r="KAM59" i="3" s="1"/>
  <c r="KAN59" i="3" s="1"/>
  <c r="KAO59" i="3" s="1"/>
  <c r="KAP59" i="3" s="1"/>
  <c r="KAQ59" i="3" s="1"/>
  <c r="KAR59" i="3" s="1"/>
  <c r="KAS59" i="3" s="1"/>
  <c r="KAT59" i="3"/>
  <c r="JZT59" i="3"/>
  <c r="JZU59" i="3" s="1"/>
  <c r="JZV59" i="3" s="1"/>
  <c r="JZW59" i="3" s="1"/>
  <c r="JZX59" i="3" s="1"/>
  <c r="JZY59" i="3" s="1"/>
  <c r="JZZ59" i="3" s="1"/>
  <c r="KAA59" i="3" s="1"/>
  <c r="KAB59" i="3" s="1"/>
  <c r="KAC59" i="3" s="1"/>
  <c r="KAD59" i="3"/>
  <c r="JZD59" i="3"/>
  <c r="JZE59" i="3" s="1"/>
  <c r="JZF59" i="3" s="1"/>
  <c r="JZG59" i="3" s="1"/>
  <c r="JZH59" i="3" s="1"/>
  <c r="JZI59" i="3" s="1"/>
  <c r="JZJ59" i="3" s="1"/>
  <c r="JZK59" i="3" s="1"/>
  <c r="JZL59" i="3" s="1"/>
  <c r="JZM59" i="3" s="1"/>
  <c r="JZN59" i="3"/>
  <c r="JYN59" i="3"/>
  <c r="JYO59" i="3" s="1"/>
  <c r="JYP59" i="3" s="1"/>
  <c r="JYQ59" i="3" s="1"/>
  <c r="JYR59" i="3" s="1"/>
  <c r="JYS59" i="3" s="1"/>
  <c r="JYT59" i="3" s="1"/>
  <c r="JYU59" i="3" s="1"/>
  <c r="JYV59" i="3" s="1"/>
  <c r="JYW59" i="3" s="1"/>
  <c r="JYX59" i="3"/>
  <c r="JXX59" i="3"/>
  <c r="JXY59" i="3" s="1"/>
  <c r="JXZ59" i="3" s="1"/>
  <c r="JYA59" i="3" s="1"/>
  <c r="JYB59" i="3" s="1"/>
  <c r="JYC59" i="3" s="1"/>
  <c r="JYD59" i="3" s="1"/>
  <c r="JYE59" i="3" s="1"/>
  <c r="JYF59" i="3" s="1"/>
  <c r="JYG59" i="3" s="1"/>
  <c r="JYH59" i="3"/>
  <c r="JXH59" i="3"/>
  <c r="JXI59" i="3" s="1"/>
  <c r="JXJ59" i="3" s="1"/>
  <c r="JXK59" i="3" s="1"/>
  <c r="JXL59" i="3" s="1"/>
  <c r="JXM59" i="3" s="1"/>
  <c r="JXN59" i="3" s="1"/>
  <c r="JXO59" i="3" s="1"/>
  <c r="JXP59" i="3" s="1"/>
  <c r="JXQ59" i="3" s="1"/>
  <c r="JXR59" i="3"/>
  <c r="JWR59" i="3"/>
  <c r="JWS59" i="3" s="1"/>
  <c r="JWT59" i="3" s="1"/>
  <c r="JWU59" i="3" s="1"/>
  <c r="JWV59" i="3" s="1"/>
  <c r="JWW59" i="3" s="1"/>
  <c r="JWX59" i="3" s="1"/>
  <c r="JWY59" i="3" s="1"/>
  <c r="JWZ59" i="3" s="1"/>
  <c r="JXA59" i="3" s="1"/>
  <c r="JXB59" i="3"/>
  <c r="JWB59" i="3"/>
  <c r="JWC59" i="3" s="1"/>
  <c r="JWD59" i="3" s="1"/>
  <c r="JWE59" i="3" s="1"/>
  <c r="JWF59" i="3" s="1"/>
  <c r="JWG59" i="3" s="1"/>
  <c r="JWH59" i="3" s="1"/>
  <c r="JWI59" i="3" s="1"/>
  <c r="JWJ59" i="3" s="1"/>
  <c r="JWK59" i="3" s="1"/>
  <c r="JWL59" i="3"/>
  <c r="JVL59" i="3"/>
  <c r="JVM59" i="3" s="1"/>
  <c r="JVN59" i="3" s="1"/>
  <c r="JVO59" i="3" s="1"/>
  <c r="JVP59" i="3" s="1"/>
  <c r="JVQ59" i="3" s="1"/>
  <c r="JVR59" i="3" s="1"/>
  <c r="JVS59" i="3" s="1"/>
  <c r="JVT59" i="3" s="1"/>
  <c r="JVU59" i="3" s="1"/>
  <c r="JVV59" i="3"/>
  <c r="JUV59" i="3"/>
  <c r="JUW59" i="3" s="1"/>
  <c r="JUX59" i="3" s="1"/>
  <c r="JUY59" i="3" s="1"/>
  <c r="JUZ59" i="3" s="1"/>
  <c r="JVA59" i="3" s="1"/>
  <c r="JVB59" i="3" s="1"/>
  <c r="JVC59" i="3" s="1"/>
  <c r="JVD59" i="3" s="1"/>
  <c r="JVE59" i="3" s="1"/>
  <c r="JVF59" i="3"/>
  <c r="JUF59" i="3"/>
  <c r="JUG59" i="3" s="1"/>
  <c r="JUH59" i="3" s="1"/>
  <c r="JUI59" i="3" s="1"/>
  <c r="JUJ59" i="3" s="1"/>
  <c r="JUK59" i="3" s="1"/>
  <c r="JUL59" i="3" s="1"/>
  <c r="JUM59" i="3" s="1"/>
  <c r="JUN59" i="3" s="1"/>
  <c r="JUO59" i="3" s="1"/>
  <c r="JUP59" i="3"/>
  <c r="JTP59" i="3"/>
  <c r="JTQ59" i="3" s="1"/>
  <c r="JTR59" i="3" s="1"/>
  <c r="JTS59" i="3" s="1"/>
  <c r="JTT59" i="3" s="1"/>
  <c r="JTU59" i="3" s="1"/>
  <c r="JTV59" i="3" s="1"/>
  <c r="JTW59" i="3" s="1"/>
  <c r="JTX59" i="3" s="1"/>
  <c r="JTY59" i="3" s="1"/>
  <c r="JTZ59" i="3"/>
  <c r="JSZ59" i="3"/>
  <c r="JTA59" i="3" s="1"/>
  <c r="JTB59" i="3" s="1"/>
  <c r="JTC59" i="3" s="1"/>
  <c r="JTD59" i="3" s="1"/>
  <c r="JTE59" i="3" s="1"/>
  <c r="JTF59" i="3" s="1"/>
  <c r="JTG59" i="3" s="1"/>
  <c r="JTH59" i="3" s="1"/>
  <c r="JTI59" i="3" s="1"/>
  <c r="JTJ59" i="3"/>
  <c r="JSJ59" i="3"/>
  <c r="JSK59" i="3" s="1"/>
  <c r="JSL59" i="3" s="1"/>
  <c r="JSM59" i="3" s="1"/>
  <c r="JSN59" i="3" s="1"/>
  <c r="JSO59" i="3" s="1"/>
  <c r="JSP59" i="3" s="1"/>
  <c r="JSQ59" i="3" s="1"/>
  <c r="JSR59" i="3" s="1"/>
  <c r="JSS59" i="3" s="1"/>
  <c r="JST59" i="3"/>
  <c r="JRT59" i="3"/>
  <c r="JRU59" i="3" s="1"/>
  <c r="JRV59" i="3" s="1"/>
  <c r="JRW59" i="3" s="1"/>
  <c r="JRX59" i="3" s="1"/>
  <c r="JRY59" i="3" s="1"/>
  <c r="JRZ59" i="3" s="1"/>
  <c r="JSA59" i="3" s="1"/>
  <c r="JSB59" i="3" s="1"/>
  <c r="JSC59" i="3" s="1"/>
  <c r="JSD59" i="3"/>
  <c r="JRD59" i="3"/>
  <c r="JRE59" i="3" s="1"/>
  <c r="JRF59" i="3" s="1"/>
  <c r="JRG59" i="3" s="1"/>
  <c r="JRH59" i="3" s="1"/>
  <c r="JRI59" i="3" s="1"/>
  <c r="JRJ59" i="3" s="1"/>
  <c r="JRK59" i="3" s="1"/>
  <c r="JRL59" i="3" s="1"/>
  <c r="JRM59" i="3" s="1"/>
  <c r="JRN59" i="3"/>
  <c r="JQN59" i="3"/>
  <c r="JQO59" i="3" s="1"/>
  <c r="JQP59" i="3" s="1"/>
  <c r="JQQ59" i="3" s="1"/>
  <c r="JQR59" i="3" s="1"/>
  <c r="JQS59" i="3" s="1"/>
  <c r="JQT59" i="3" s="1"/>
  <c r="JQU59" i="3" s="1"/>
  <c r="JQV59" i="3" s="1"/>
  <c r="JQW59" i="3" s="1"/>
  <c r="JQX59" i="3"/>
  <c r="JPX59" i="3"/>
  <c r="JPY59" i="3" s="1"/>
  <c r="JPZ59" i="3" s="1"/>
  <c r="JQA59" i="3" s="1"/>
  <c r="JQB59" i="3" s="1"/>
  <c r="JQC59" i="3" s="1"/>
  <c r="JQD59" i="3" s="1"/>
  <c r="JQE59" i="3" s="1"/>
  <c r="JQF59" i="3" s="1"/>
  <c r="JQG59" i="3" s="1"/>
  <c r="JQH59" i="3"/>
  <c r="JPH59" i="3"/>
  <c r="JPI59" i="3" s="1"/>
  <c r="JPJ59" i="3" s="1"/>
  <c r="JPK59" i="3" s="1"/>
  <c r="JPL59" i="3" s="1"/>
  <c r="JPM59" i="3" s="1"/>
  <c r="JPN59" i="3" s="1"/>
  <c r="JPO59" i="3" s="1"/>
  <c r="JPP59" i="3" s="1"/>
  <c r="JPQ59" i="3" s="1"/>
  <c r="JPR59" i="3"/>
  <c r="JOR59" i="3"/>
  <c r="JOS59" i="3" s="1"/>
  <c r="JOT59" i="3" s="1"/>
  <c r="JOU59" i="3" s="1"/>
  <c r="JOV59" i="3" s="1"/>
  <c r="JOW59" i="3" s="1"/>
  <c r="JOX59" i="3" s="1"/>
  <c r="JOY59" i="3" s="1"/>
  <c r="JOZ59" i="3" s="1"/>
  <c r="JPA59" i="3" s="1"/>
  <c r="JPB59" i="3"/>
  <c r="JOB59" i="3"/>
  <c r="JOC59" i="3" s="1"/>
  <c r="JOD59" i="3" s="1"/>
  <c r="JOE59" i="3" s="1"/>
  <c r="JOF59" i="3" s="1"/>
  <c r="JOG59" i="3" s="1"/>
  <c r="JOH59" i="3" s="1"/>
  <c r="JOI59" i="3" s="1"/>
  <c r="JOJ59" i="3" s="1"/>
  <c r="JOK59" i="3" s="1"/>
  <c r="JOL59" i="3"/>
  <c r="JNL59" i="3"/>
  <c r="JNM59" i="3" s="1"/>
  <c r="JNN59" i="3" s="1"/>
  <c r="JNO59" i="3" s="1"/>
  <c r="JNP59" i="3" s="1"/>
  <c r="JNQ59" i="3" s="1"/>
  <c r="JNR59" i="3" s="1"/>
  <c r="JNS59" i="3" s="1"/>
  <c r="JNT59" i="3" s="1"/>
  <c r="JNU59" i="3" s="1"/>
  <c r="JNV59" i="3"/>
  <c r="JMV59" i="3"/>
  <c r="JMW59" i="3" s="1"/>
  <c r="JMX59" i="3" s="1"/>
  <c r="JMY59" i="3" s="1"/>
  <c r="JMZ59" i="3" s="1"/>
  <c r="JNA59" i="3" s="1"/>
  <c r="JNB59" i="3" s="1"/>
  <c r="JNC59" i="3" s="1"/>
  <c r="JND59" i="3" s="1"/>
  <c r="JNE59" i="3" s="1"/>
  <c r="JNF59" i="3"/>
  <c r="JMF59" i="3"/>
  <c r="JMG59" i="3" s="1"/>
  <c r="JMH59" i="3" s="1"/>
  <c r="JMI59" i="3" s="1"/>
  <c r="JMJ59" i="3" s="1"/>
  <c r="JMK59" i="3" s="1"/>
  <c r="JML59" i="3" s="1"/>
  <c r="JMM59" i="3" s="1"/>
  <c r="JMN59" i="3" s="1"/>
  <c r="JMO59" i="3" s="1"/>
  <c r="JMP59" i="3"/>
  <c r="JLP59" i="3"/>
  <c r="JLQ59" i="3" s="1"/>
  <c r="JLR59" i="3" s="1"/>
  <c r="JLS59" i="3" s="1"/>
  <c r="JLT59" i="3" s="1"/>
  <c r="JLU59" i="3" s="1"/>
  <c r="JLV59" i="3" s="1"/>
  <c r="JLW59" i="3" s="1"/>
  <c r="JLX59" i="3" s="1"/>
  <c r="JLY59" i="3" s="1"/>
  <c r="JLZ59" i="3"/>
  <c r="JKZ59" i="3"/>
  <c r="JLA59" i="3" s="1"/>
  <c r="JLB59" i="3" s="1"/>
  <c r="JLC59" i="3" s="1"/>
  <c r="JLD59" i="3" s="1"/>
  <c r="JLE59" i="3" s="1"/>
  <c r="JLF59" i="3" s="1"/>
  <c r="JLG59" i="3" s="1"/>
  <c r="JLH59" i="3" s="1"/>
  <c r="JLI59" i="3" s="1"/>
  <c r="JLJ59" i="3"/>
  <c r="JKJ59" i="3"/>
  <c r="JKK59" i="3" s="1"/>
  <c r="JKL59" i="3" s="1"/>
  <c r="JKM59" i="3" s="1"/>
  <c r="JKN59" i="3" s="1"/>
  <c r="JKO59" i="3" s="1"/>
  <c r="JKP59" i="3" s="1"/>
  <c r="JKQ59" i="3" s="1"/>
  <c r="JKR59" i="3" s="1"/>
  <c r="JKS59" i="3" s="1"/>
  <c r="JKT59" i="3"/>
  <c r="JJT59" i="3"/>
  <c r="JJU59" i="3" s="1"/>
  <c r="JJV59" i="3" s="1"/>
  <c r="JJW59" i="3" s="1"/>
  <c r="JJX59" i="3" s="1"/>
  <c r="JJY59" i="3" s="1"/>
  <c r="JJZ59" i="3" s="1"/>
  <c r="JKA59" i="3" s="1"/>
  <c r="JKB59" i="3" s="1"/>
  <c r="JKC59" i="3" s="1"/>
  <c r="JKD59" i="3"/>
  <c r="JJD59" i="3"/>
  <c r="JJE59" i="3" s="1"/>
  <c r="JJF59" i="3" s="1"/>
  <c r="JJG59" i="3" s="1"/>
  <c r="JJH59" i="3" s="1"/>
  <c r="JJI59" i="3" s="1"/>
  <c r="JJJ59" i="3" s="1"/>
  <c r="JJK59" i="3" s="1"/>
  <c r="JJL59" i="3" s="1"/>
  <c r="JJM59" i="3" s="1"/>
  <c r="JJN59" i="3"/>
  <c r="JIN59" i="3"/>
  <c r="JIO59" i="3" s="1"/>
  <c r="JIP59" i="3" s="1"/>
  <c r="JIQ59" i="3" s="1"/>
  <c r="JIR59" i="3" s="1"/>
  <c r="JIS59" i="3" s="1"/>
  <c r="JIT59" i="3" s="1"/>
  <c r="JIU59" i="3" s="1"/>
  <c r="JIV59" i="3" s="1"/>
  <c r="JIW59" i="3" s="1"/>
  <c r="JIX59" i="3"/>
  <c r="JHX59" i="3"/>
  <c r="JHY59" i="3" s="1"/>
  <c r="JHZ59" i="3" s="1"/>
  <c r="JIA59" i="3" s="1"/>
  <c r="JIB59" i="3" s="1"/>
  <c r="JIC59" i="3" s="1"/>
  <c r="JID59" i="3" s="1"/>
  <c r="JIE59" i="3" s="1"/>
  <c r="JIF59" i="3" s="1"/>
  <c r="JIG59" i="3" s="1"/>
  <c r="JIH59" i="3"/>
  <c r="JHH59" i="3"/>
  <c r="JHI59" i="3" s="1"/>
  <c r="JHJ59" i="3" s="1"/>
  <c r="JHK59" i="3" s="1"/>
  <c r="JHL59" i="3" s="1"/>
  <c r="JHM59" i="3" s="1"/>
  <c r="JHN59" i="3" s="1"/>
  <c r="JHO59" i="3" s="1"/>
  <c r="JHP59" i="3" s="1"/>
  <c r="JHQ59" i="3" s="1"/>
  <c r="JHR59" i="3"/>
  <c r="JGR59" i="3"/>
  <c r="JGS59" i="3" s="1"/>
  <c r="JGT59" i="3" s="1"/>
  <c r="JGU59" i="3" s="1"/>
  <c r="JGV59" i="3" s="1"/>
  <c r="JGW59" i="3" s="1"/>
  <c r="JGX59" i="3" s="1"/>
  <c r="JGY59" i="3" s="1"/>
  <c r="JGZ59" i="3" s="1"/>
  <c r="JHA59" i="3" s="1"/>
  <c r="JHB59" i="3"/>
  <c r="JGB59" i="3"/>
  <c r="JGC59" i="3" s="1"/>
  <c r="JGD59" i="3" s="1"/>
  <c r="JGE59" i="3" s="1"/>
  <c r="JGF59" i="3" s="1"/>
  <c r="JGG59" i="3" s="1"/>
  <c r="JGH59" i="3" s="1"/>
  <c r="JGI59" i="3" s="1"/>
  <c r="JGJ59" i="3" s="1"/>
  <c r="JGK59" i="3" s="1"/>
  <c r="JGL59" i="3"/>
  <c r="JFL59" i="3"/>
  <c r="JFM59" i="3" s="1"/>
  <c r="JFN59" i="3" s="1"/>
  <c r="JFO59" i="3" s="1"/>
  <c r="JFP59" i="3" s="1"/>
  <c r="JFQ59" i="3" s="1"/>
  <c r="JFR59" i="3" s="1"/>
  <c r="JFS59" i="3" s="1"/>
  <c r="JFT59" i="3" s="1"/>
  <c r="JFU59" i="3" s="1"/>
  <c r="JFV59" i="3"/>
  <c r="JEV59" i="3"/>
  <c r="JEW59" i="3" s="1"/>
  <c r="JEX59" i="3" s="1"/>
  <c r="JEY59" i="3" s="1"/>
  <c r="JEZ59" i="3" s="1"/>
  <c r="JFA59" i="3" s="1"/>
  <c r="JFB59" i="3" s="1"/>
  <c r="JFC59" i="3" s="1"/>
  <c r="JFD59" i="3" s="1"/>
  <c r="JFE59" i="3" s="1"/>
  <c r="JFF59" i="3"/>
  <c r="JEF59" i="3"/>
  <c r="JEG59" i="3" s="1"/>
  <c r="JEH59" i="3" s="1"/>
  <c r="JEI59" i="3" s="1"/>
  <c r="JEJ59" i="3" s="1"/>
  <c r="JEK59" i="3" s="1"/>
  <c r="JEL59" i="3" s="1"/>
  <c r="JEM59" i="3" s="1"/>
  <c r="JEN59" i="3" s="1"/>
  <c r="JEO59" i="3" s="1"/>
  <c r="JEP59" i="3"/>
  <c r="JDP59" i="3"/>
  <c r="JDQ59" i="3" s="1"/>
  <c r="JDR59" i="3" s="1"/>
  <c r="JDS59" i="3" s="1"/>
  <c r="JDT59" i="3" s="1"/>
  <c r="JDU59" i="3" s="1"/>
  <c r="JDV59" i="3" s="1"/>
  <c r="JDW59" i="3" s="1"/>
  <c r="JDX59" i="3" s="1"/>
  <c r="JDY59" i="3" s="1"/>
  <c r="JDZ59" i="3"/>
  <c r="JCZ59" i="3"/>
  <c r="JDA59" i="3" s="1"/>
  <c r="JDB59" i="3" s="1"/>
  <c r="JDC59" i="3" s="1"/>
  <c r="JDD59" i="3" s="1"/>
  <c r="JDE59" i="3" s="1"/>
  <c r="JDF59" i="3" s="1"/>
  <c r="JDG59" i="3" s="1"/>
  <c r="JDH59" i="3" s="1"/>
  <c r="JDI59" i="3" s="1"/>
  <c r="JDJ59" i="3"/>
  <c r="JCJ59" i="3"/>
  <c r="JCK59" i="3" s="1"/>
  <c r="JCL59" i="3" s="1"/>
  <c r="JCM59" i="3" s="1"/>
  <c r="JCN59" i="3" s="1"/>
  <c r="JCO59" i="3" s="1"/>
  <c r="JCP59" i="3" s="1"/>
  <c r="JCQ59" i="3" s="1"/>
  <c r="JCR59" i="3" s="1"/>
  <c r="JCS59" i="3" s="1"/>
  <c r="JCT59" i="3"/>
  <c r="JBT59" i="3"/>
  <c r="JBU59" i="3" s="1"/>
  <c r="JBV59" i="3" s="1"/>
  <c r="JBW59" i="3" s="1"/>
  <c r="JBX59" i="3" s="1"/>
  <c r="JBY59" i="3" s="1"/>
  <c r="JBZ59" i="3" s="1"/>
  <c r="JCA59" i="3" s="1"/>
  <c r="JCB59" i="3" s="1"/>
  <c r="JCC59" i="3" s="1"/>
  <c r="JCD59" i="3"/>
  <c r="JBD59" i="3"/>
  <c r="JBE59" i="3" s="1"/>
  <c r="JBF59" i="3" s="1"/>
  <c r="JBG59" i="3" s="1"/>
  <c r="JBH59" i="3" s="1"/>
  <c r="JBI59" i="3" s="1"/>
  <c r="JBJ59" i="3" s="1"/>
  <c r="JBK59" i="3" s="1"/>
  <c r="JBL59" i="3" s="1"/>
  <c r="JBM59" i="3" s="1"/>
  <c r="JBN59" i="3"/>
  <c r="JAN59" i="3"/>
  <c r="JAO59" i="3" s="1"/>
  <c r="JAP59" i="3" s="1"/>
  <c r="JAQ59" i="3" s="1"/>
  <c r="JAR59" i="3" s="1"/>
  <c r="JAS59" i="3" s="1"/>
  <c r="JAT59" i="3" s="1"/>
  <c r="JAU59" i="3" s="1"/>
  <c r="JAV59" i="3" s="1"/>
  <c r="JAW59" i="3" s="1"/>
  <c r="JAX59" i="3"/>
  <c r="IZX59" i="3"/>
  <c r="IZY59" i="3" s="1"/>
  <c r="IZZ59" i="3" s="1"/>
  <c r="JAA59" i="3" s="1"/>
  <c r="JAB59" i="3" s="1"/>
  <c r="JAC59" i="3" s="1"/>
  <c r="JAD59" i="3" s="1"/>
  <c r="JAE59" i="3" s="1"/>
  <c r="JAF59" i="3" s="1"/>
  <c r="JAG59" i="3" s="1"/>
  <c r="JAH59" i="3"/>
  <c r="IZH59" i="3"/>
  <c r="IZI59" i="3" s="1"/>
  <c r="IZJ59" i="3" s="1"/>
  <c r="IZK59" i="3" s="1"/>
  <c r="IZL59" i="3" s="1"/>
  <c r="IZM59" i="3" s="1"/>
  <c r="IZN59" i="3" s="1"/>
  <c r="IZO59" i="3" s="1"/>
  <c r="IZP59" i="3" s="1"/>
  <c r="IZQ59" i="3" s="1"/>
  <c r="IZR59" i="3"/>
  <c r="IYR59" i="3"/>
  <c r="IYS59" i="3" s="1"/>
  <c r="IYT59" i="3" s="1"/>
  <c r="IYU59" i="3" s="1"/>
  <c r="IYV59" i="3" s="1"/>
  <c r="IYW59" i="3" s="1"/>
  <c r="IYX59" i="3" s="1"/>
  <c r="IYY59" i="3" s="1"/>
  <c r="IYZ59" i="3" s="1"/>
  <c r="IZA59" i="3" s="1"/>
  <c r="IZB59" i="3"/>
  <c r="IYB59" i="3"/>
  <c r="IYC59" i="3" s="1"/>
  <c r="IYD59" i="3" s="1"/>
  <c r="IYE59" i="3" s="1"/>
  <c r="IYF59" i="3" s="1"/>
  <c r="IYG59" i="3" s="1"/>
  <c r="IYH59" i="3" s="1"/>
  <c r="IYI59" i="3" s="1"/>
  <c r="IYJ59" i="3" s="1"/>
  <c r="IYK59" i="3" s="1"/>
  <c r="IYL59" i="3"/>
  <c r="IXL59" i="3"/>
  <c r="IXM59" i="3" s="1"/>
  <c r="IXN59" i="3" s="1"/>
  <c r="IXO59" i="3" s="1"/>
  <c r="IXP59" i="3" s="1"/>
  <c r="IXQ59" i="3" s="1"/>
  <c r="IXR59" i="3" s="1"/>
  <c r="IXS59" i="3" s="1"/>
  <c r="IXT59" i="3" s="1"/>
  <c r="IXU59" i="3" s="1"/>
  <c r="IXV59" i="3"/>
  <c r="IWV59" i="3"/>
  <c r="IWW59" i="3" s="1"/>
  <c r="IWX59" i="3" s="1"/>
  <c r="IWY59" i="3" s="1"/>
  <c r="IWZ59" i="3" s="1"/>
  <c r="IXA59" i="3" s="1"/>
  <c r="IXB59" i="3" s="1"/>
  <c r="IXC59" i="3" s="1"/>
  <c r="IXD59" i="3" s="1"/>
  <c r="IXE59" i="3" s="1"/>
  <c r="IXF59" i="3"/>
  <c r="IWF59" i="3"/>
  <c r="IWG59" i="3" s="1"/>
  <c r="IWH59" i="3" s="1"/>
  <c r="IWI59" i="3" s="1"/>
  <c r="IWJ59" i="3" s="1"/>
  <c r="IWK59" i="3" s="1"/>
  <c r="IWL59" i="3" s="1"/>
  <c r="IWM59" i="3" s="1"/>
  <c r="IWN59" i="3" s="1"/>
  <c r="IWO59" i="3" s="1"/>
  <c r="IWP59" i="3"/>
  <c r="IVP59" i="3"/>
  <c r="IVQ59" i="3" s="1"/>
  <c r="IVR59" i="3" s="1"/>
  <c r="IVS59" i="3" s="1"/>
  <c r="IVT59" i="3" s="1"/>
  <c r="IVU59" i="3" s="1"/>
  <c r="IVV59" i="3" s="1"/>
  <c r="IVW59" i="3" s="1"/>
  <c r="IVX59" i="3" s="1"/>
  <c r="IVY59" i="3" s="1"/>
  <c r="IVZ59" i="3"/>
  <c r="IUZ59" i="3"/>
  <c r="IVA59" i="3" s="1"/>
  <c r="IVB59" i="3" s="1"/>
  <c r="IVC59" i="3" s="1"/>
  <c r="IVD59" i="3" s="1"/>
  <c r="IVE59" i="3" s="1"/>
  <c r="IVF59" i="3" s="1"/>
  <c r="IVG59" i="3" s="1"/>
  <c r="IVH59" i="3" s="1"/>
  <c r="IVI59" i="3" s="1"/>
  <c r="IVJ59" i="3"/>
  <c r="IUJ59" i="3"/>
  <c r="IUK59" i="3" s="1"/>
  <c r="IUL59" i="3" s="1"/>
  <c r="IUM59" i="3" s="1"/>
  <c r="IUN59" i="3" s="1"/>
  <c r="IUO59" i="3" s="1"/>
  <c r="IUP59" i="3" s="1"/>
  <c r="IUQ59" i="3" s="1"/>
  <c r="IUR59" i="3" s="1"/>
  <c r="IUS59" i="3" s="1"/>
  <c r="IUT59" i="3"/>
  <c r="ITT59" i="3"/>
  <c r="ITU59" i="3" s="1"/>
  <c r="ITV59" i="3" s="1"/>
  <c r="ITW59" i="3" s="1"/>
  <c r="ITX59" i="3" s="1"/>
  <c r="ITY59" i="3" s="1"/>
  <c r="ITZ59" i="3" s="1"/>
  <c r="IUA59" i="3" s="1"/>
  <c r="IUB59" i="3" s="1"/>
  <c r="IUC59" i="3" s="1"/>
  <c r="IUD59" i="3"/>
  <c r="ITD59" i="3"/>
  <c r="ITE59" i="3" s="1"/>
  <c r="ITF59" i="3" s="1"/>
  <c r="ITG59" i="3" s="1"/>
  <c r="ITH59" i="3" s="1"/>
  <c r="ITI59" i="3" s="1"/>
  <c r="ITJ59" i="3" s="1"/>
  <c r="ITK59" i="3" s="1"/>
  <c r="ITL59" i="3" s="1"/>
  <c r="ITM59" i="3" s="1"/>
  <c r="ITN59" i="3"/>
  <c r="ISN59" i="3"/>
  <c r="ISO59" i="3" s="1"/>
  <c r="ISP59" i="3" s="1"/>
  <c r="ISQ59" i="3" s="1"/>
  <c r="ISR59" i="3" s="1"/>
  <c r="ISS59" i="3" s="1"/>
  <c r="IST59" i="3" s="1"/>
  <c r="ISU59" i="3" s="1"/>
  <c r="ISV59" i="3" s="1"/>
  <c r="ISW59" i="3" s="1"/>
  <c r="ISX59" i="3"/>
  <c r="IRX59" i="3"/>
  <c r="IRY59" i="3" s="1"/>
  <c r="IRZ59" i="3" s="1"/>
  <c r="ISA59" i="3" s="1"/>
  <c r="ISB59" i="3" s="1"/>
  <c r="ISC59" i="3" s="1"/>
  <c r="ISD59" i="3" s="1"/>
  <c r="ISE59" i="3" s="1"/>
  <c r="ISF59" i="3" s="1"/>
  <c r="ISG59" i="3" s="1"/>
  <c r="ISH59" i="3"/>
  <c r="IRH59" i="3"/>
  <c r="IRI59" i="3" s="1"/>
  <c r="IRJ59" i="3" s="1"/>
  <c r="IRK59" i="3" s="1"/>
  <c r="IRL59" i="3" s="1"/>
  <c r="IRM59" i="3" s="1"/>
  <c r="IRN59" i="3" s="1"/>
  <c r="IRO59" i="3" s="1"/>
  <c r="IRP59" i="3" s="1"/>
  <c r="IRQ59" i="3" s="1"/>
  <c r="IRR59" i="3"/>
  <c r="IQR59" i="3"/>
  <c r="IQS59" i="3" s="1"/>
  <c r="IQT59" i="3" s="1"/>
  <c r="IQU59" i="3" s="1"/>
  <c r="IQV59" i="3" s="1"/>
  <c r="IQW59" i="3" s="1"/>
  <c r="IQX59" i="3" s="1"/>
  <c r="IQY59" i="3" s="1"/>
  <c r="IQZ59" i="3" s="1"/>
  <c r="IRA59" i="3" s="1"/>
  <c r="IRB59" i="3"/>
  <c r="IQB59" i="3"/>
  <c r="IQC59" i="3" s="1"/>
  <c r="IQD59" i="3" s="1"/>
  <c r="IQE59" i="3" s="1"/>
  <c r="IQF59" i="3" s="1"/>
  <c r="IQG59" i="3" s="1"/>
  <c r="IQH59" i="3" s="1"/>
  <c r="IQI59" i="3" s="1"/>
  <c r="IQJ59" i="3" s="1"/>
  <c r="IQK59" i="3" s="1"/>
  <c r="IQL59" i="3"/>
  <c r="IPL59" i="3"/>
  <c r="IPM59" i="3" s="1"/>
  <c r="IPN59" i="3" s="1"/>
  <c r="IPO59" i="3" s="1"/>
  <c r="IPP59" i="3" s="1"/>
  <c r="IPQ59" i="3" s="1"/>
  <c r="IPR59" i="3" s="1"/>
  <c r="IPS59" i="3" s="1"/>
  <c r="IPT59" i="3" s="1"/>
  <c r="IPU59" i="3" s="1"/>
  <c r="IPV59" i="3"/>
  <c r="IOV59" i="3"/>
  <c r="IOW59" i="3" s="1"/>
  <c r="IOX59" i="3" s="1"/>
  <c r="IOY59" i="3" s="1"/>
  <c r="IOZ59" i="3" s="1"/>
  <c r="IPA59" i="3" s="1"/>
  <c r="IPB59" i="3" s="1"/>
  <c r="IPC59" i="3" s="1"/>
  <c r="IPD59" i="3" s="1"/>
  <c r="IPE59" i="3" s="1"/>
  <c r="IPF59" i="3"/>
  <c r="IOF59" i="3"/>
  <c r="IOG59" i="3" s="1"/>
  <c r="IOH59" i="3" s="1"/>
  <c r="IOI59" i="3" s="1"/>
  <c r="IOJ59" i="3" s="1"/>
  <c r="IOK59" i="3" s="1"/>
  <c r="IOL59" i="3" s="1"/>
  <c r="IOM59" i="3" s="1"/>
  <c r="ION59" i="3" s="1"/>
  <c r="IOO59" i="3" s="1"/>
  <c r="IOP59" i="3"/>
  <c r="INP59" i="3"/>
  <c r="INQ59" i="3" s="1"/>
  <c r="INR59" i="3" s="1"/>
  <c r="INS59" i="3" s="1"/>
  <c r="INT59" i="3" s="1"/>
  <c r="INU59" i="3" s="1"/>
  <c r="INV59" i="3" s="1"/>
  <c r="INW59" i="3" s="1"/>
  <c r="INX59" i="3" s="1"/>
  <c r="INY59" i="3" s="1"/>
  <c r="INZ59" i="3"/>
  <c r="IMZ59" i="3"/>
  <c r="INA59" i="3" s="1"/>
  <c r="INB59" i="3" s="1"/>
  <c r="INC59" i="3" s="1"/>
  <c r="IND59" i="3" s="1"/>
  <c r="INE59" i="3" s="1"/>
  <c r="INF59" i="3" s="1"/>
  <c r="ING59" i="3" s="1"/>
  <c r="INH59" i="3" s="1"/>
  <c r="INI59" i="3" s="1"/>
  <c r="INJ59" i="3"/>
  <c r="IMJ59" i="3"/>
  <c r="IMK59" i="3" s="1"/>
  <c r="IML59" i="3" s="1"/>
  <c r="IMM59" i="3" s="1"/>
  <c r="IMN59" i="3" s="1"/>
  <c r="IMO59" i="3" s="1"/>
  <c r="IMP59" i="3" s="1"/>
  <c r="IMQ59" i="3" s="1"/>
  <c r="IMR59" i="3" s="1"/>
  <c r="IMS59" i="3" s="1"/>
  <c r="IMT59" i="3"/>
  <c r="ILT59" i="3"/>
  <c r="ILU59" i="3" s="1"/>
  <c r="ILV59" i="3" s="1"/>
  <c r="ILW59" i="3" s="1"/>
  <c r="ILX59" i="3" s="1"/>
  <c r="ILY59" i="3" s="1"/>
  <c r="ILZ59" i="3" s="1"/>
  <c r="IMA59" i="3" s="1"/>
  <c r="IMB59" i="3" s="1"/>
  <c r="IMC59" i="3" s="1"/>
  <c r="IMD59" i="3"/>
  <c r="ILD59" i="3"/>
  <c r="ILE59" i="3" s="1"/>
  <c r="ILF59" i="3" s="1"/>
  <c r="ILG59" i="3" s="1"/>
  <c r="ILH59" i="3" s="1"/>
  <c r="ILI59" i="3" s="1"/>
  <c r="ILJ59" i="3" s="1"/>
  <c r="ILK59" i="3" s="1"/>
  <c r="ILL59" i="3" s="1"/>
  <c r="ILM59" i="3" s="1"/>
  <c r="ILN59" i="3"/>
  <c r="IKN59" i="3"/>
  <c r="IKO59" i="3" s="1"/>
  <c r="IKP59" i="3" s="1"/>
  <c r="IKQ59" i="3" s="1"/>
  <c r="IKR59" i="3" s="1"/>
  <c r="IKS59" i="3" s="1"/>
  <c r="IKT59" i="3" s="1"/>
  <c r="IKU59" i="3" s="1"/>
  <c r="IKV59" i="3" s="1"/>
  <c r="IKW59" i="3" s="1"/>
  <c r="IKX59" i="3"/>
  <c r="IJX59" i="3"/>
  <c r="IJY59" i="3" s="1"/>
  <c r="IJZ59" i="3" s="1"/>
  <c r="IKA59" i="3" s="1"/>
  <c r="IKB59" i="3" s="1"/>
  <c r="IKC59" i="3" s="1"/>
  <c r="IKD59" i="3" s="1"/>
  <c r="IKE59" i="3" s="1"/>
  <c r="IKF59" i="3" s="1"/>
  <c r="IKG59" i="3" s="1"/>
  <c r="IKH59" i="3"/>
  <c r="IJH59" i="3"/>
  <c r="IJI59" i="3" s="1"/>
  <c r="IJJ59" i="3" s="1"/>
  <c r="IJK59" i="3" s="1"/>
  <c r="IJL59" i="3" s="1"/>
  <c r="IJM59" i="3" s="1"/>
  <c r="IJN59" i="3" s="1"/>
  <c r="IJO59" i="3" s="1"/>
  <c r="IJP59" i="3" s="1"/>
  <c r="IJQ59" i="3" s="1"/>
  <c r="IJR59" i="3"/>
  <c r="IIR59" i="3"/>
  <c r="IIS59" i="3" s="1"/>
  <c r="IIT59" i="3" s="1"/>
  <c r="IIU59" i="3" s="1"/>
  <c r="IIV59" i="3" s="1"/>
  <c r="IIW59" i="3" s="1"/>
  <c r="IIX59" i="3" s="1"/>
  <c r="IIY59" i="3" s="1"/>
  <c r="IIZ59" i="3" s="1"/>
  <c r="IJA59" i="3" s="1"/>
  <c r="IJB59" i="3"/>
  <c r="IIB59" i="3"/>
  <c r="IIC59" i="3" s="1"/>
  <c r="IID59" i="3" s="1"/>
  <c r="IIE59" i="3" s="1"/>
  <c r="IIF59" i="3" s="1"/>
  <c r="IIG59" i="3" s="1"/>
  <c r="IIH59" i="3" s="1"/>
  <c r="III59" i="3" s="1"/>
  <c r="IIJ59" i="3" s="1"/>
  <c r="IIK59" i="3" s="1"/>
  <c r="IIL59" i="3"/>
  <c r="IHL59" i="3"/>
  <c r="IHM59" i="3" s="1"/>
  <c r="IHN59" i="3" s="1"/>
  <c r="IHO59" i="3" s="1"/>
  <c r="IHP59" i="3" s="1"/>
  <c r="IHQ59" i="3" s="1"/>
  <c r="IHR59" i="3" s="1"/>
  <c r="IHS59" i="3" s="1"/>
  <c r="IHT59" i="3" s="1"/>
  <c r="IHU59" i="3" s="1"/>
  <c r="IHV59" i="3"/>
  <c r="IGV59" i="3"/>
  <c r="IGW59" i="3" s="1"/>
  <c r="IGX59" i="3" s="1"/>
  <c r="IGY59" i="3" s="1"/>
  <c r="IGZ59" i="3" s="1"/>
  <c r="IHA59" i="3" s="1"/>
  <c r="IHB59" i="3" s="1"/>
  <c r="IHC59" i="3" s="1"/>
  <c r="IHD59" i="3" s="1"/>
  <c r="IHE59" i="3" s="1"/>
  <c r="IHF59" i="3"/>
  <c r="IGF59" i="3"/>
  <c r="IGG59" i="3" s="1"/>
  <c r="IGH59" i="3" s="1"/>
  <c r="IGI59" i="3" s="1"/>
  <c r="IGJ59" i="3" s="1"/>
  <c r="IGK59" i="3" s="1"/>
  <c r="IGL59" i="3" s="1"/>
  <c r="IGM59" i="3" s="1"/>
  <c r="IGN59" i="3" s="1"/>
  <c r="IGO59" i="3" s="1"/>
  <c r="IGP59" i="3"/>
  <c r="IFP59" i="3"/>
  <c r="IFQ59" i="3" s="1"/>
  <c r="IFR59" i="3" s="1"/>
  <c r="IFS59" i="3" s="1"/>
  <c r="IFT59" i="3" s="1"/>
  <c r="IFU59" i="3" s="1"/>
  <c r="IFV59" i="3" s="1"/>
  <c r="IFW59" i="3" s="1"/>
  <c r="IFX59" i="3" s="1"/>
  <c r="IFY59" i="3" s="1"/>
  <c r="IFZ59" i="3"/>
  <c r="IEZ59" i="3"/>
  <c r="IFA59" i="3" s="1"/>
  <c r="IFB59" i="3" s="1"/>
  <c r="IFC59" i="3" s="1"/>
  <c r="IFD59" i="3" s="1"/>
  <c r="IFE59" i="3" s="1"/>
  <c r="IFF59" i="3" s="1"/>
  <c r="IFG59" i="3" s="1"/>
  <c r="IFH59" i="3" s="1"/>
  <c r="IFI59" i="3" s="1"/>
  <c r="IFJ59" i="3"/>
  <c r="IEJ59" i="3"/>
  <c r="IEK59" i="3" s="1"/>
  <c r="IEL59" i="3" s="1"/>
  <c r="IEM59" i="3" s="1"/>
  <c r="IEN59" i="3" s="1"/>
  <c r="IEO59" i="3" s="1"/>
  <c r="IEP59" i="3" s="1"/>
  <c r="IEQ59" i="3" s="1"/>
  <c r="IER59" i="3" s="1"/>
  <c r="IES59" i="3" s="1"/>
  <c r="IET59" i="3"/>
  <c r="IDT59" i="3"/>
  <c r="IDU59" i="3" s="1"/>
  <c r="IDV59" i="3" s="1"/>
  <c r="IDW59" i="3" s="1"/>
  <c r="IDX59" i="3" s="1"/>
  <c r="IDY59" i="3" s="1"/>
  <c r="IDZ59" i="3" s="1"/>
  <c r="IEA59" i="3" s="1"/>
  <c r="IEB59" i="3" s="1"/>
  <c r="IEC59" i="3" s="1"/>
  <c r="IED59" i="3"/>
  <c r="IDD59" i="3"/>
  <c r="IDE59" i="3" s="1"/>
  <c r="IDF59" i="3" s="1"/>
  <c r="IDG59" i="3" s="1"/>
  <c r="IDH59" i="3" s="1"/>
  <c r="IDI59" i="3" s="1"/>
  <c r="IDJ59" i="3" s="1"/>
  <c r="IDK59" i="3" s="1"/>
  <c r="IDL59" i="3" s="1"/>
  <c r="IDM59" i="3" s="1"/>
  <c r="IDN59" i="3"/>
  <c r="ICN59" i="3"/>
  <c r="ICO59" i="3" s="1"/>
  <c r="ICP59" i="3" s="1"/>
  <c r="ICQ59" i="3" s="1"/>
  <c r="ICR59" i="3" s="1"/>
  <c r="ICS59" i="3" s="1"/>
  <c r="ICT59" i="3" s="1"/>
  <c r="ICU59" i="3" s="1"/>
  <c r="ICV59" i="3" s="1"/>
  <c r="ICW59" i="3" s="1"/>
  <c r="ICX59" i="3"/>
  <c r="IBX59" i="3"/>
  <c r="IBY59" i="3" s="1"/>
  <c r="IBZ59" i="3" s="1"/>
  <c r="ICA59" i="3" s="1"/>
  <c r="ICB59" i="3" s="1"/>
  <c r="ICC59" i="3" s="1"/>
  <c r="ICD59" i="3" s="1"/>
  <c r="ICE59" i="3" s="1"/>
  <c r="ICF59" i="3" s="1"/>
  <c r="ICG59" i="3" s="1"/>
  <c r="ICH59" i="3"/>
  <c r="IBH59" i="3"/>
  <c r="IBI59" i="3" s="1"/>
  <c r="IBJ59" i="3" s="1"/>
  <c r="IBK59" i="3" s="1"/>
  <c r="IBL59" i="3" s="1"/>
  <c r="IBM59" i="3" s="1"/>
  <c r="IBN59" i="3" s="1"/>
  <c r="IBO59" i="3" s="1"/>
  <c r="IBP59" i="3" s="1"/>
  <c r="IBQ59" i="3" s="1"/>
  <c r="IBR59" i="3"/>
  <c r="IAR59" i="3"/>
  <c r="IAS59" i="3" s="1"/>
  <c r="IAT59" i="3" s="1"/>
  <c r="IAU59" i="3" s="1"/>
  <c r="IAV59" i="3" s="1"/>
  <c r="IAW59" i="3" s="1"/>
  <c r="IAX59" i="3" s="1"/>
  <c r="IAY59" i="3" s="1"/>
  <c r="IAZ59" i="3" s="1"/>
  <c r="IBA59" i="3" s="1"/>
  <c r="IBB59" i="3"/>
  <c r="IAB59" i="3"/>
  <c r="IAC59" i="3" s="1"/>
  <c r="IAD59" i="3" s="1"/>
  <c r="IAE59" i="3" s="1"/>
  <c r="IAF59" i="3" s="1"/>
  <c r="IAG59" i="3" s="1"/>
  <c r="IAH59" i="3" s="1"/>
  <c r="IAI59" i="3" s="1"/>
  <c r="IAJ59" i="3" s="1"/>
  <c r="IAK59" i="3" s="1"/>
  <c r="IAL59" i="3"/>
  <c r="HZL59" i="3"/>
  <c r="HZM59" i="3" s="1"/>
  <c r="HZN59" i="3" s="1"/>
  <c r="HZO59" i="3" s="1"/>
  <c r="HZP59" i="3" s="1"/>
  <c r="HZQ59" i="3" s="1"/>
  <c r="HZR59" i="3" s="1"/>
  <c r="HZS59" i="3" s="1"/>
  <c r="HZT59" i="3" s="1"/>
  <c r="HZU59" i="3" s="1"/>
  <c r="HZV59" i="3"/>
  <c r="HYV59" i="3"/>
  <c r="HYW59" i="3" s="1"/>
  <c r="HYX59" i="3" s="1"/>
  <c r="HYY59" i="3" s="1"/>
  <c r="HYZ59" i="3" s="1"/>
  <c r="HZA59" i="3" s="1"/>
  <c r="HZB59" i="3" s="1"/>
  <c r="HZC59" i="3" s="1"/>
  <c r="HZD59" i="3" s="1"/>
  <c r="HZE59" i="3" s="1"/>
  <c r="HZF59" i="3"/>
  <c r="HYF59" i="3"/>
  <c r="HYG59" i="3" s="1"/>
  <c r="HYH59" i="3" s="1"/>
  <c r="HYI59" i="3" s="1"/>
  <c r="HYJ59" i="3" s="1"/>
  <c r="HYK59" i="3" s="1"/>
  <c r="HYL59" i="3" s="1"/>
  <c r="HYM59" i="3" s="1"/>
  <c r="HYN59" i="3" s="1"/>
  <c r="HYO59" i="3" s="1"/>
  <c r="HYP59" i="3"/>
  <c r="HXP59" i="3"/>
  <c r="HXQ59" i="3" s="1"/>
  <c r="HXR59" i="3" s="1"/>
  <c r="HXS59" i="3" s="1"/>
  <c r="HXT59" i="3" s="1"/>
  <c r="HXU59" i="3" s="1"/>
  <c r="HXV59" i="3" s="1"/>
  <c r="HXW59" i="3" s="1"/>
  <c r="HXX59" i="3" s="1"/>
  <c r="HXY59" i="3" s="1"/>
  <c r="HXZ59" i="3"/>
  <c r="HWZ59" i="3"/>
  <c r="HXA59" i="3" s="1"/>
  <c r="HXB59" i="3" s="1"/>
  <c r="HXC59" i="3" s="1"/>
  <c r="HXD59" i="3" s="1"/>
  <c r="HXE59" i="3" s="1"/>
  <c r="HXF59" i="3" s="1"/>
  <c r="HXG59" i="3" s="1"/>
  <c r="HXH59" i="3" s="1"/>
  <c r="HXI59" i="3" s="1"/>
  <c r="HXJ59" i="3"/>
  <c r="HWJ59" i="3"/>
  <c r="HWK59" i="3" s="1"/>
  <c r="HWL59" i="3" s="1"/>
  <c r="HWM59" i="3" s="1"/>
  <c r="HWN59" i="3" s="1"/>
  <c r="HWO59" i="3" s="1"/>
  <c r="HWP59" i="3" s="1"/>
  <c r="HWQ59" i="3" s="1"/>
  <c r="HWR59" i="3" s="1"/>
  <c r="HWS59" i="3" s="1"/>
  <c r="HWT59" i="3"/>
  <c r="HVT59" i="3"/>
  <c r="HVU59" i="3" s="1"/>
  <c r="HVV59" i="3" s="1"/>
  <c r="HVW59" i="3" s="1"/>
  <c r="HVX59" i="3" s="1"/>
  <c r="HVY59" i="3" s="1"/>
  <c r="HVZ59" i="3" s="1"/>
  <c r="HWA59" i="3" s="1"/>
  <c r="HWB59" i="3" s="1"/>
  <c r="HWC59" i="3" s="1"/>
  <c r="HWD59" i="3"/>
  <c r="HVD59" i="3"/>
  <c r="HVE59" i="3" s="1"/>
  <c r="HVF59" i="3" s="1"/>
  <c r="HVG59" i="3" s="1"/>
  <c r="HVH59" i="3" s="1"/>
  <c r="HVI59" i="3" s="1"/>
  <c r="HVJ59" i="3" s="1"/>
  <c r="HVK59" i="3" s="1"/>
  <c r="HVL59" i="3" s="1"/>
  <c r="HVM59" i="3" s="1"/>
  <c r="HVN59" i="3"/>
  <c r="HUN59" i="3"/>
  <c r="HUO59" i="3" s="1"/>
  <c r="HUP59" i="3" s="1"/>
  <c r="HUQ59" i="3" s="1"/>
  <c r="HUR59" i="3" s="1"/>
  <c r="HUS59" i="3" s="1"/>
  <c r="HUT59" i="3" s="1"/>
  <c r="HUU59" i="3" s="1"/>
  <c r="HUV59" i="3" s="1"/>
  <c r="HUW59" i="3" s="1"/>
  <c r="HUX59" i="3"/>
  <c r="HTX59" i="3"/>
  <c r="HTY59" i="3" s="1"/>
  <c r="HTZ59" i="3" s="1"/>
  <c r="HUA59" i="3" s="1"/>
  <c r="HUB59" i="3" s="1"/>
  <c r="HUC59" i="3" s="1"/>
  <c r="HUD59" i="3" s="1"/>
  <c r="HUE59" i="3" s="1"/>
  <c r="HUF59" i="3" s="1"/>
  <c r="HUG59" i="3" s="1"/>
  <c r="HUH59" i="3"/>
  <c r="HTH59" i="3"/>
  <c r="HTI59" i="3" s="1"/>
  <c r="HTJ59" i="3" s="1"/>
  <c r="HTK59" i="3" s="1"/>
  <c r="HTL59" i="3" s="1"/>
  <c r="HTM59" i="3" s="1"/>
  <c r="HTN59" i="3" s="1"/>
  <c r="HTO59" i="3" s="1"/>
  <c r="HTP59" i="3" s="1"/>
  <c r="HTQ59" i="3" s="1"/>
  <c r="HTR59" i="3"/>
  <c r="HSR59" i="3"/>
  <c r="HSS59" i="3" s="1"/>
  <c r="HST59" i="3" s="1"/>
  <c r="HSU59" i="3" s="1"/>
  <c r="HSV59" i="3" s="1"/>
  <c r="HSW59" i="3" s="1"/>
  <c r="HSX59" i="3" s="1"/>
  <c r="HSY59" i="3" s="1"/>
  <c r="HSZ59" i="3" s="1"/>
  <c r="HTA59" i="3" s="1"/>
  <c r="HTB59" i="3"/>
  <c r="HSB59" i="3"/>
  <c r="HSC59" i="3" s="1"/>
  <c r="HSD59" i="3" s="1"/>
  <c r="HSE59" i="3" s="1"/>
  <c r="HSF59" i="3" s="1"/>
  <c r="HSG59" i="3" s="1"/>
  <c r="HSH59" i="3" s="1"/>
  <c r="HSI59" i="3" s="1"/>
  <c r="HSJ59" i="3" s="1"/>
  <c r="HSK59" i="3" s="1"/>
  <c r="HSL59" i="3"/>
  <c r="HRL59" i="3"/>
  <c r="HRM59" i="3" s="1"/>
  <c r="HRN59" i="3" s="1"/>
  <c r="HRO59" i="3" s="1"/>
  <c r="HRP59" i="3" s="1"/>
  <c r="HRQ59" i="3" s="1"/>
  <c r="HRR59" i="3" s="1"/>
  <c r="HRS59" i="3" s="1"/>
  <c r="HRT59" i="3" s="1"/>
  <c r="HRU59" i="3" s="1"/>
  <c r="HRV59" i="3"/>
  <c r="HQV59" i="3"/>
  <c r="HQW59" i="3" s="1"/>
  <c r="HQX59" i="3" s="1"/>
  <c r="HQY59" i="3" s="1"/>
  <c r="HQZ59" i="3" s="1"/>
  <c r="HRA59" i="3" s="1"/>
  <c r="HRB59" i="3" s="1"/>
  <c r="HRC59" i="3" s="1"/>
  <c r="HRD59" i="3" s="1"/>
  <c r="HRE59" i="3" s="1"/>
  <c r="HRF59" i="3"/>
  <c r="HQF59" i="3"/>
  <c r="HQG59" i="3" s="1"/>
  <c r="HQH59" i="3" s="1"/>
  <c r="HQI59" i="3" s="1"/>
  <c r="HQJ59" i="3" s="1"/>
  <c r="HQK59" i="3" s="1"/>
  <c r="HQL59" i="3" s="1"/>
  <c r="HQM59" i="3" s="1"/>
  <c r="HQN59" i="3" s="1"/>
  <c r="HQO59" i="3" s="1"/>
  <c r="HQP59" i="3"/>
  <c r="HPP59" i="3"/>
  <c r="HPQ59" i="3" s="1"/>
  <c r="HPR59" i="3" s="1"/>
  <c r="HPS59" i="3" s="1"/>
  <c r="HPT59" i="3" s="1"/>
  <c r="HPU59" i="3" s="1"/>
  <c r="HPV59" i="3" s="1"/>
  <c r="HPW59" i="3" s="1"/>
  <c r="HPX59" i="3" s="1"/>
  <c r="HPY59" i="3" s="1"/>
  <c r="HPZ59" i="3"/>
  <c r="HOZ59" i="3"/>
  <c r="HPA59" i="3" s="1"/>
  <c r="HPB59" i="3" s="1"/>
  <c r="HPC59" i="3" s="1"/>
  <c r="HPD59" i="3" s="1"/>
  <c r="HPE59" i="3" s="1"/>
  <c r="HPF59" i="3" s="1"/>
  <c r="HPG59" i="3" s="1"/>
  <c r="HPH59" i="3" s="1"/>
  <c r="HPI59" i="3" s="1"/>
  <c r="HPJ59" i="3"/>
  <c r="HOJ59" i="3"/>
  <c r="HOK59" i="3" s="1"/>
  <c r="HOL59" i="3" s="1"/>
  <c r="HOM59" i="3" s="1"/>
  <c r="HON59" i="3" s="1"/>
  <c r="HOO59" i="3" s="1"/>
  <c r="HOP59" i="3" s="1"/>
  <c r="HOQ59" i="3" s="1"/>
  <c r="HOR59" i="3" s="1"/>
  <c r="HOS59" i="3" s="1"/>
  <c r="HOT59" i="3"/>
  <c r="HNT59" i="3"/>
  <c r="HNU59" i="3" s="1"/>
  <c r="HNV59" i="3" s="1"/>
  <c r="HNW59" i="3" s="1"/>
  <c r="HNX59" i="3" s="1"/>
  <c r="HNY59" i="3" s="1"/>
  <c r="HNZ59" i="3" s="1"/>
  <c r="HOA59" i="3" s="1"/>
  <c r="HOB59" i="3" s="1"/>
  <c r="HOC59" i="3" s="1"/>
  <c r="HOD59" i="3"/>
  <c r="HND59" i="3"/>
  <c r="HNE59" i="3" s="1"/>
  <c r="HNF59" i="3" s="1"/>
  <c r="HNG59" i="3" s="1"/>
  <c r="HNH59" i="3" s="1"/>
  <c r="HNI59" i="3" s="1"/>
  <c r="HNJ59" i="3" s="1"/>
  <c r="HNK59" i="3" s="1"/>
  <c r="HNL59" i="3" s="1"/>
  <c r="HNM59" i="3" s="1"/>
  <c r="HNN59" i="3"/>
  <c r="HMN59" i="3"/>
  <c r="HMO59" i="3" s="1"/>
  <c r="HMP59" i="3" s="1"/>
  <c r="HMQ59" i="3" s="1"/>
  <c r="HMR59" i="3" s="1"/>
  <c r="HMS59" i="3" s="1"/>
  <c r="HMT59" i="3" s="1"/>
  <c r="HMU59" i="3" s="1"/>
  <c r="HMV59" i="3" s="1"/>
  <c r="HMW59" i="3" s="1"/>
  <c r="HMX59" i="3"/>
  <c r="HLX59" i="3"/>
  <c r="HLY59" i="3" s="1"/>
  <c r="HLZ59" i="3" s="1"/>
  <c r="HMA59" i="3" s="1"/>
  <c r="HMB59" i="3" s="1"/>
  <c r="HMC59" i="3" s="1"/>
  <c r="HMD59" i="3" s="1"/>
  <c r="HME59" i="3" s="1"/>
  <c r="HMF59" i="3" s="1"/>
  <c r="HMG59" i="3" s="1"/>
  <c r="HMH59" i="3"/>
  <c r="HLH59" i="3"/>
  <c r="HLI59" i="3" s="1"/>
  <c r="HLJ59" i="3" s="1"/>
  <c r="HLK59" i="3" s="1"/>
  <c r="HLL59" i="3" s="1"/>
  <c r="HLM59" i="3" s="1"/>
  <c r="HLN59" i="3" s="1"/>
  <c r="HLO59" i="3" s="1"/>
  <c r="HLP59" i="3" s="1"/>
  <c r="HLQ59" i="3" s="1"/>
  <c r="HLR59" i="3"/>
  <c r="HKR59" i="3"/>
  <c r="HKS59" i="3" s="1"/>
  <c r="HKT59" i="3" s="1"/>
  <c r="HKU59" i="3" s="1"/>
  <c r="HKV59" i="3" s="1"/>
  <c r="HKW59" i="3" s="1"/>
  <c r="HKX59" i="3" s="1"/>
  <c r="HKY59" i="3" s="1"/>
  <c r="HKZ59" i="3" s="1"/>
  <c r="HLA59" i="3" s="1"/>
  <c r="HLB59" i="3"/>
  <c r="HKB59" i="3"/>
  <c r="HKC59" i="3" s="1"/>
  <c r="HKD59" i="3" s="1"/>
  <c r="HKE59" i="3" s="1"/>
  <c r="HKF59" i="3" s="1"/>
  <c r="HKG59" i="3" s="1"/>
  <c r="HKH59" i="3" s="1"/>
  <c r="HKI59" i="3" s="1"/>
  <c r="HKJ59" i="3" s="1"/>
  <c r="HKK59" i="3" s="1"/>
  <c r="HKL59" i="3"/>
  <c r="HJL59" i="3"/>
  <c r="HJM59" i="3" s="1"/>
  <c r="HJN59" i="3" s="1"/>
  <c r="HJO59" i="3" s="1"/>
  <c r="HJP59" i="3" s="1"/>
  <c r="HJQ59" i="3" s="1"/>
  <c r="HJR59" i="3" s="1"/>
  <c r="HJS59" i="3" s="1"/>
  <c r="HJT59" i="3" s="1"/>
  <c r="HJU59" i="3" s="1"/>
  <c r="HJV59" i="3"/>
  <c r="HIV59" i="3"/>
  <c r="HIW59" i="3" s="1"/>
  <c r="HIX59" i="3" s="1"/>
  <c r="HIY59" i="3" s="1"/>
  <c r="HIZ59" i="3" s="1"/>
  <c r="HJA59" i="3" s="1"/>
  <c r="HJB59" i="3" s="1"/>
  <c r="HJC59" i="3" s="1"/>
  <c r="HJD59" i="3" s="1"/>
  <c r="HJE59" i="3" s="1"/>
  <c r="HJF59" i="3"/>
  <c r="HIF59" i="3"/>
  <c r="HIG59" i="3" s="1"/>
  <c r="HIH59" i="3" s="1"/>
  <c r="HII59" i="3" s="1"/>
  <c r="HIJ59" i="3" s="1"/>
  <c r="HIK59" i="3" s="1"/>
  <c r="HIL59" i="3" s="1"/>
  <c r="HIM59" i="3" s="1"/>
  <c r="HIN59" i="3" s="1"/>
  <c r="HIO59" i="3" s="1"/>
  <c r="HIP59" i="3"/>
  <c r="HHP59" i="3"/>
  <c r="HHQ59" i="3" s="1"/>
  <c r="HHR59" i="3" s="1"/>
  <c r="HHS59" i="3" s="1"/>
  <c r="HHT59" i="3" s="1"/>
  <c r="HHU59" i="3" s="1"/>
  <c r="HHV59" i="3" s="1"/>
  <c r="HHW59" i="3" s="1"/>
  <c r="HHX59" i="3" s="1"/>
  <c r="HHY59" i="3" s="1"/>
  <c r="HHZ59" i="3"/>
  <c r="HGZ59" i="3"/>
  <c r="HHA59" i="3" s="1"/>
  <c r="HHB59" i="3" s="1"/>
  <c r="HHC59" i="3" s="1"/>
  <c r="HHD59" i="3" s="1"/>
  <c r="HHE59" i="3" s="1"/>
  <c r="HHF59" i="3" s="1"/>
  <c r="HHG59" i="3" s="1"/>
  <c r="HHH59" i="3" s="1"/>
  <c r="HHI59" i="3" s="1"/>
  <c r="HHJ59" i="3"/>
  <c r="HGJ59" i="3"/>
  <c r="HGK59" i="3" s="1"/>
  <c r="HGL59" i="3" s="1"/>
  <c r="HGM59" i="3" s="1"/>
  <c r="HGN59" i="3" s="1"/>
  <c r="HGO59" i="3" s="1"/>
  <c r="HGP59" i="3" s="1"/>
  <c r="HGQ59" i="3" s="1"/>
  <c r="HGR59" i="3" s="1"/>
  <c r="HGS59" i="3" s="1"/>
  <c r="HGT59" i="3"/>
  <c r="HFT59" i="3"/>
  <c r="HFU59" i="3" s="1"/>
  <c r="HFV59" i="3" s="1"/>
  <c r="HFW59" i="3" s="1"/>
  <c r="HFX59" i="3" s="1"/>
  <c r="HFY59" i="3" s="1"/>
  <c r="HFZ59" i="3" s="1"/>
  <c r="HGA59" i="3" s="1"/>
  <c r="HGB59" i="3" s="1"/>
  <c r="HGC59" i="3" s="1"/>
  <c r="HGD59" i="3"/>
  <c r="HFD59" i="3"/>
  <c r="HFE59" i="3" s="1"/>
  <c r="HFF59" i="3" s="1"/>
  <c r="HFG59" i="3" s="1"/>
  <c r="HFH59" i="3" s="1"/>
  <c r="HFI59" i="3" s="1"/>
  <c r="HFJ59" i="3" s="1"/>
  <c r="HFK59" i="3" s="1"/>
  <c r="HFL59" i="3" s="1"/>
  <c r="HFM59" i="3" s="1"/>
  <c r="HFN59" i="3"/>
  <c r="HEN59" i="3"/>
  <c r="HEO59" i="3" s="1"/>
  <c r="HEP59" i="3" s="1"/>
  <c r="HEQ59" i="3" s="1"/>
  <c r="HER59" i="3" s="1"/>
  <c r="HES59" i="3" s="1"/>
  <c r="HET59" i="3" s="1"/>
  <c r="HEU59" i="3" s="1"/>
  <c r="HEV59" i="3" s="1"/>
  <c r="HEW59" i="3" s="1"/>
  <c r="HEX59" i="3"/>
  <c r="HDX59" i="3"/>
  <c r="HDY59" i="3" s="1"/>
  <c r="HDZ59" i="3" s="1"/>
  <c r="HEA59" i="3" s="1"/>
  <c r="HEB59" i="3" s="1"/>
  <c r="HEC59" i="3" s="1"/>
  <c r="HED59" i="3" s="1"/>
  <c r="HEE59" i="3" s="1"/>
  <c r="HEF59" i="3" s="1"/>
  <c r="HEG59" i="3" s="1"/>
  <c r="HEH59" i="3"/>
  <c r="HDH59" i="3"/>
  <c r="HDI59" i="3" s="1"/>
  <c r="HDJ59" i="3" s="1"/>
  <c r="HDK59" i="3" s="1"/>
  <c r="HDL59" i="3" s="1"/>
  <c r="HDM59" i="3" s="1"/>
  <c r="HDN59" i="3" s="1"/>
  <c r="HDO59" i="3" s="1"/>
  <c r="HDP59" i="3" s="1"/>
  <c r="HDQ59" i="3" s="1"/>
  <c r="HDR59" i="3"/>
  <c r="HCR59" i="3"/>
  <c r="HCS59" i="3" s="1"/>
  <c r="HCT59" i="3" s="1"/>
  <c r="HCU59" i="3" s="1"/>
  <c r="HCV59" i="3" s="1"/>
  <c r="HCW59" i="3" s="1"/>
  <c r="HCX59" i="3" s="1"/>
  <c r="HCY59" i="3" s="1"/>
  <c r="HCZ59" i="3" s="1"/>
  <c r="HDA59" i="3" s="1"/>
  <c r="HDB59" i="3"/>
  <c r="HCB59" i="3"/>
  <c r="HCC59" i="3" s="1"/>
  <c r="HCD59" i="3" s="1"/>
  <c r="HCE59" i="3" s="1"/>
  <c r="HCF59" i="3" s="1"/>
  <c r="HCG59" i="3" s="1"/>
  <c r="HCH59" i="3" s="1"/>
  <c r="HCI59" i="3" s="1"/>
  <c r="HCJ59" i="3" s="1"/>
  <c r="HCK59" i="3" s="1"/>
  <c r="HCL59" i="3"/>
  <c r="HBL59" i="3"/>
  <c r="HBM59" i="3" s="1"/>
  <c r="HBN59" i="3" s="1"/>
  <c r="HBO59" i="3" s="1"/>
  <c r="HBP59" i="3" s="1"/>
  <c r="HBQ59" i="3" s="1"/>
  <c r="HBR59" i="3" s="1"/>
  <c r="HBS59" i="3" s="1"/>
  <c r="HBT59" i="3" s="1"/>
  <c r="HBU59" i="3" s="1"/>
  <c r="HBV59" i="3"/>
  <c r="HAV59" i="3"/>
  <c r="HAW59" i="3" s="1"/>
  <c r="HAX59" i="3" s="1"/>
  <c r="HAY59" i="3" s="1"/>
  <c r="HAZ59" i="3" s="1"/>
  <c r="HBA59" i="3" s="1"/>
  <c r="HBB59" i="3" s="1"/>
  <c r="HBC59" i="3" s="1"/>
  <c r="HBD59" i="3" s="1"/>
  <c r="HBE59" i="3" s="1"/>
  <c r="HBF59" i="3"/>
  <c r="HAF59" i="3"/>
  <c r="HAG59" i="3" s="1"/>
  <c r="HAH59" i="3" s="1"/>
  <c r="HAI59" i="3" s="1"/>
  <c r="HAJ59" i="3" s="1"/>
  <c r="HAK59" i="3" s="1"/>
  <c r="HAL59" i="3" s="1"/>
  <c r="HAM59" i="3" s="1"/>
  <c r="HAN59" i="3" s="1"/>
  <c r="HAO59" i="3" s="1"/>
  <c r="HAP59" i="3"/>
  <c r="GZP59" i="3"/>
  <c r="GZQ59" i="3" s="1"/>
  <c r="GZR59" i="3" s="1"/>
  <c r="GZS59" i="3" s="1"/>
  <c r="GZT59" i="3" s="1"/>
  <c r="GZU59" i="3" s="1"/>
  <c r="GZV59" i="3" s="1"/>
  <c r="GZW59" i="3" s="1"/>
  <c r="GZX59" i="3" s="1"/>
  <c r="GZY59" i="3" s="1"/>
  <c r="GZZ59" i="3"/>
  <c r="GYZ59" i="3"/>
  <c r="GZA59" i="3" s="1"/>
  <c r="GZB59" i="3" s="1"/>
  <c r="GZC59" i="3" s="1"/>
  <c r="GZD59" i="3" s="1"/>
  <c r="GZE59" i="3" s="1"/>
  <c r="GZF59" i="3" s="1"/>
  <c r="GZG59" i="3" s="1"/>
  <c r="GZH59" i="3" s="1"/>
  <c r="GZI59" i="3" s="1"/>
  <c r="GZJ59" i="3"/>
  <c r="GYJ59" i="3"/>
  <c r="GYK59" i="3" s="1"/>
  <c r="GYL59" i="3" s="1"/>
  <c r="GYM59" i="3" s="1"/>
  <c r="GYN59" i="3" s="1"/>
  <c r="GYO59" i="3" s="1"/>
  <c r="GYP59" i="3" s="1"/>
  <c r="GYQ59" i="3" s="1"/>
  <c r="GYR59" i="3" s="1"/>
  <c r="GYS59" i="3" s="1"/>
  <c r="GYT59" i="3"/>
  <c r="GXT59" i="3"/>
  <c r="GXU59" i="3" s="1"/>
  <c r="GXV59" i="3" s="1"/>
  <c r="GXW59" i="3" s="1"/>
  <c r="GXX59" i="3" s="1"/>
  <c r="GXY59" i="3" s="1"/>
  <c r="GXZ59" i="3" s="1"/>
  <c r="GYA59" i="3" s="1"/>
  <c r="GYB59" i="3" s="1"/>
  <c r="GYC59" i="3" s="1"/>
  <c r="GYD59" i="3"/>
  <c r="GXD59" i="3"/>
  <c r="GXE59" i="3" s="1"/>
  <c r="GXF59" i="3" s="1"/>
  <c r="GXG59" i="3" s="1"/>
  <c r="GXH59" i="3" s="1"/>
  <c r="GXI59" i="3" s="1"/>
  <c r="GXJ59" i="3" s="1"/>
  <c r="GXK59" i="3" s="1"/>
  <c r="GXL59" i="3" s="1"/>
  <c r="GXM59" i="3" s="1"/>
  <c r="GXN59" i="3"/>
  <c r="GWN59" i="3"/>
  <c r="GWO59" i="3" s="1"/>
  <c r="GWP59" i="3" s="1"/>
  <c r="GWQ59" i="3" s="1"/>
  <c r="GWR59" i="3" s="1"/>
  <c r="GWS59" i="3" s="1"/>
  <c r="GWT59" i="3" s="1"/>
  <c r="GWU59" i="3" s="1"/>
  <c r="GWV59" i="3" s="1"/>
  <c r="GWW59" i="3" s="1"/>
  <c r="GWX59" i="3"/>
  <c r="GVX59" i="3"/>
  <c r="GVY59" i="3" s="1"/>
  <c r="GVZ59" i="3" s="1"/>
  <c r="GWA59" i="3" s="1"/>
  <c r="GWB59" i="3" s="1"/>
  <c r="GWC59" i="3" s="1"/>
  <c r="GWD59" i="3" s="1"/>
  <c r="GWE59" i="3" s="1"/>
  <c r="GWF59" i="3" s="1"/>
  <c r="GWG59" i="3" s="1"/>
  <c r="GWH59" i="3"/>
  <c r="GVH59" i="3"/>
  <c r="GVI59" i="3" s="1"/>
  <c r="GVJ59" i="3" s="1"/>
  <c r="GVK59" i="3" s="1"/>
  <c r="GVL59" i="3" s="1"/>
  <c r="GVM59" i="3" s="1"/>
  <c r="GVN59" i="3" s="1"/>
  <c r="GVO59" i="3" s="1"/>
  <c r="GVP59" i="3" s="1"/>
  <c r="GVQ59" i="3" s="1"/>
  <c r="GVR59" i="3"/>
  <c r="GUR59" i="3"/>
  <c r="GUS59" i="3" s="1"/>
  <c r="GUT59" i="3" s="1"/>
  <c r="GUU59" i="3" s="1"/>
  <c r="GUV59" i="3" s="1"/>
  <c r="GUW59" i="3" s="1"/>
  <c r="GUX59" i="3" s="1"/>
  <c r="GUY59" i="3" s="1"/>
  <c r="GUZ59" i="3" s="1"/>
  <c r="GVA59" i="3" s="1"/>
  <c r="GVB59" i="3"/>
  <c r="GUB59" i="3"/>
  <c r="GUC59" i="3" s="1"/>
  <c r="GUD59" i="3" s="1"/>
  <c r="GUE59" i="3" s="1"/>
  <c r="GUF59" i="3" s="1"/>
  <c r="GUG59" i="3" s="1"/>
  <c r="GUH59" i="3" s="1"/>
  <c r="GUI59" i="3" s="1"/>
  <c r="GUJ59" i="3" s="1"/>
  <c r="GUK59" i="3" s="1"/>
  <c r="GUL59" i="3"/>
  <c r="GTL59" i="3"/>
  <c r="GTM59" i="3" s="1"/>
  <c r="GTN59" i="3" s="1"/>
  <c r="GTO59" i="3" s="1"/>
  <c r="GTP59" i="3" s="1"/>
  <c r="GTQ59" i="3" s="1"/>
  <c r="GTR59" i="3" s="1"/>
  <c r="GTS59" i="3" s="1"/>
  <c r="GTT59" i="3" s="1"/>
  <c r="GTU59" i="3" s="1"/>
  <c r="GTV59" i="3"/>
  <c r="GSV59" i="3"/>
  <c r="GSW59" i="3" s="1"/>
  <c r="GSX59" i="3" s="1"/>
  <c r="GSY59" i="3" s="1"/>
  <c r="GSZ59" i="3" s="1"/>
  <c r="GTA59" i="3" s="1"/>
  <c r="GTB59" i="3" s="1"/>
  <c r="GTC59" i="3" s="1"/>
  <c r="GTD59" i="3" s="1"/>
  <c r="GTE59" i="3" s="1"/>
  <c r="GTF59" i="3"/>
  <c r="GSF59" i="3"/>
  <c r="GSG59" i="3" s="1"/>
  <c r="GSH59" i="3" s="1"/>
  <c r="GSI59" i="3" s="1"/>
  <c r="GSJ59" i="3" s="1"/>
  <c r="GSK59" i="3" s="1"/>
  <c r="GSL59" i="3" s="1"/>
  <c r="GSM59" i="3" s="1"/>
  <c r="GSN59" i="3" s="1"/>
  <c r="GSO59" i="3" s="1"/>
  <c r="GSP59" i="3"/>
  <c r="GRP59" i="3"/>
  <c r="GRQ59" i="3" s="1"/>
  <c r="GRR59" i="3" s="1"/>
  <c r="GRS59" i="3" s="1"/>
  <c r="GRT59" i="3" s="1"/>
  <c r="GRU59" i="3" s="1"/>
  <c r="GRV59" i="3" s="1"/>
  <c r="GRW59" i="3" s="1"/>
  <c r="GRX59" i="3" s="1"/>
  <c r="GRY59" i="3" s="1"/>
  <c r="GRZ59" i="3"/>
  <c r="GQZ59" i="3"/>
  <c r="GRA59" i="3" s="1"/>
  <c r="GRB59" i="3" s="1"/>
  <c r="GRC59" i="3" s="1"/>
  <c r="GRD59" i="3" s="1"/>
  <c r="GRE59" i="3" s="1"/>
  <c r="GRF59" i="3" s="1"/>
  <c r="GRG59" i="3" s="1"/>
  <c r="GRH59" i="3" s="1"/>
  <c r="GRI59" i="3" s="1"/>
  <c r="GRJ59" i="3"/>
  <c r="GQJ59" i="3"/>
  <c r="GQK59" i="3" s="1"/>
  <c r="GQL59" i="3" s="1"/>
  <c r="GQM59" i="3" s="1"/>
  <c r="GQN59" i="3" s="1"/>
  <c r="GQO59" i="3" s="1"/>
  <c r="GQP59" i="3" s="1"/>
  <c r="GQQ59" i="3" s="1"/>
  <c r="GQR59" i="3" s="1"/>
  <c r="GQS59" i="3" s="1"/>
  <c r="GQT59" i="3"/>
  <c r="GPT59" i="3"/>
  <c r="GPU59" i="3" s="1"/>
  <c r="GPV59" i="3" s="1"/>
  <c r="GPW59" i="3" s="1"/>
  <c r="GPX59" i="3" s="1"/>
  <c r="GPY59" i="3" s="1"/>
  <c r="GPZ59" i="3" s="1"/>
  <c r="GQA59" i="3" s="1"/>
  <c r="GQB59" i="3" s="1"/>
  <c r="GQC59" i="3" s="1"/>
  <c r="GQD59" i="3"/>
  <c r="GPD59" i="3"/>
  <c r="GPE59" i="3" s="1"/>
  <c r="GPF59" i="3" s="1"/>
  <c r="GPG59" i="3" s="1"/>
  <c r="GPH59" i="3" s="1"/>
  <c r="GPI59" i="3" s="1"/>
  <c r="GPJ59" i="3" s="1"/>
  <c r="GPK59" i="3" s="1"/>
  <c r="GPL59" i="3" s="1"/>
  <c r="GPM59" i="3" s="1"/>
  <c r="GPN59" i="3"/>
  <c r="GON59" i="3"/>
  <c r="GOO59" i="3" s="1"/>
  <c r="GOP59" i="3" s="1"/>
  <c r="GOQ59" i="3" s="1"/>
  <c r="GOR59" i="3" s="1"/>
  <c r="GOS59" i="3" s="1"/>
  <c r="GOT59" i="3" s="1"/>
  <c r="GOU59" i="3" s="1"/>
  <c r="GOV59" i="3" s="1"/>
  <c r="GOW59" i="3" s="1"/>
  <c r="GOX59" i="3"/>
  <c r="GNX59" i="3"/>
  <c r="GNY59" i="3" s="1"/>
  <c r="GNZ59" i="3" s="1"/>
  <c r="GOA59" i="3" s="1"/>
  <c r="GOB59" i="3" s="1"/>
  <c r="GOC59" i="3" s="1"/>
  <c r="GOD59" i="3" s="1"/>
  <c r="GOE59" i="3" s="1"/>
  <c r="GOF59" i="3" s="1"/>
  <c r="GOG59" i="3" s="1"/>
  <c r="GOH59" i="3"/>
  <c r="GNH59" i="3"/>
  <c r="GNI59" i="3" s="1"/>
  <c r="GNJ59" i="3" s="1"/>
  <c r="GNK59" i="3" s="1"/>
  <c r="GNL59" i="3" s="1"/>
  <c r="GNM59" i="3" s="1"/>
  <c r="GNN59" i="3" s="1"/>
  <c r="GNO59" i="3" s="1"/>
  <c r="GNP59" i="3" s="1"/>
  <c r="GNQ59" i="3" s="1"/>
  <c r="GNR59" i="3"/>
  <c r="GMR59" i="3"/>
  <c r="GMS59" i="3" s="1"/>
  <c r="GMT59" i="3" s="1"/>
  <c r="GMU59" i="3" s="1"/>
  <c r="GMV59" i="3" s="1"/>
  <c r="GMW59" i="3" s="1"/>
  <c r="GMX59" i="3" s="1"/>
  <c r="GMY59" i="3" s="1"/>
  <c r="GMZ59" i="3" s="1"/>
  <c r="GNA59" i="3" s="1"/>
  <c r="GNB59" i="3"/>
  <c r="GMB59" i="3"/>
  <c r="GMC59" i="3" s="1"/>
  <c r="GMD59" i="3" s="1"/>
  <c r="GME59" i="3" s="1"/>
  <c r="GMF59" i="3" s="1"/>
  <c r="GMG59" i="3" s="1"/>
  <c r="GMH59" i="3" s="1"/>
  <c r="GMI59" i="3" s="1"/>
  <c r="GMJ59" i="3" s="1"/>
  <c r="GMK59" i="3" s="1"/>
  <c r="GML59" i="3"/>
  <c r="GLL59" i="3"/>
  <c r="GLM59" i="3" s="1"/>
  <c r="GLN59" i="3" s="1"/>
  <c r="GLO59" i="3" s="1"/>
  <c r="GLP59" i="3" s="1"/>
  <c r="GLQ59" i="3" s="1"/>
  <c r="GLR59" i="3" s="1"/>
  <c r="GLS59" i="3" s="1"/>
  <c r="GLT59" i="3" s="1"/>
  <c r="GLU59" i="3" s="1"/>
  <c r="GLV59" i="3"/>
  <c r="GKV59" i="3"/>
  <c r="GKW59" i="3" s="1"/>
  <c r="GKX59" i="3" s="1"/>
  <c r="GKY59" i="3" s="1"/>
  <c r="GKZ59" i="3" s="1"/>
  <c r="GLA59" i="3" s="1"/>
  <c r="GLB59" i="3" s="1"/>
  <c r="GLC59" i="3" s="1"/>
  <c r="GLD59" i="3" s="1"/>
  <c r="GLE59" i="3" s="1"/>
  <c r="GLF59" i="3"/>
  <c r="GKF59" i="3"/>
  <c r="GKG59" i="3" s="1"/>
  <c r="GKH59" i="3" s="1"/>
  <c r="GKI59" i="3" s="1"/>
  <c r="GKJ59" i="3" s="1"/>
  <c r="GKK59" i="3" s="1"/>
  <c r="GKL59" i="3" s="1"/>
  <c r="GKM59" i="3" s="1"/>
  <c r="GKN59" i="3" s="1"/>
  <c r="GKO59" i="3" s="1"/>
  <c r="GKP59" i="3"/>
  <c r="GJP59" i="3"/>
  <c r="GJQ59" i="3" s="1"/>
  <c r="GJR59" i="3" s="1"/>
  <c r="GJS59" i="3" s="1"/>
  <c r="GJT59" i="3" s="1"/>
  <c r="GJU59" i="3" s="1"/>
  <c r="GJV59" i="3" s="1"/>
  <c r="GJW59" i="3" s="1"/>
  <c r="GJX59" i="3" s="1"/>
  <c r="GJY59" i="3" s="1"/>
  <c r="GJZ59" i="3"/>
  <c r="GIZ59" i="3"/>
  <c r="GJA59" i="3" s="1"/>
  <c r="GJB59" i="3" s="1"/>
  <c r="GJC59" i="3" s="1"/>
  <c r="GJD59" i="3" s="1"/>
  <c r="GJE59" i="3" s="1"/>
  <c r="GJF59" i="3" s="1"/>
  <c r="GJG59" i="3" s="1"/>
  <c r="GJH59" i="3" s="1"/>
  <c r="GJI59" i="3" s="1"/>
  <c r="GJJ59" i="3"/>
  <c r="GIJ59" i="3"/>
  <c r="GIK59" i="3" s="1"/>
  <c r="GIL59" i="3" s="1"/>
  <c r="GIM59" i="3" s="1"/>
  <c r="GIN59" i="3" s="1"/>
  <c r="GIO59" i="3" s="1"/>
  <c r="GIP59" i="3" s="1"/>
  <c r="GIQ59" i="3" s="1"/>
  <c r="GIR59" i="3" s="1"/>
  <c r="GIS59" i="3" s="1"/>
  <c r="GIT59" i="3"/>
  <c r="GHT59" i="3"/>
  <c r="GHU59" i="3" s="1"/>
  <c r="GHV59" i="3" s="1"/>
  <c r="GHW59" i="3" s="1"/>
  <c r="GHX59" i="3" s="1"/>
  <c r="GHY59" i="3" s="1"/>
  <c r="GHZ59" i="3" s="1"/>
  <c r="GIA59" i="3" s="1"/>
  <c r="GIB59" i="3" s="1"/>
  <c r="GIC59" i="3" s="1"/>
  <c r="GID59" i="3"/>
  <c r="GHD59" i="3"/>
  <c r="GHE59" i="3" s="1"/>
  <c r="GHF59" i="3" s="1"/>
  <c r="GHG59" i="3" s="1"/>
  <c r="GHH59" i="3" s="1"/>
  <c r="GHI59" i="3" s="1"/>
  <c r="GHJ59" i="3" s="1"/>
  <c r="GHK59" i="3" s="1"/>
  <c r="GHL59" i="3" s="1"/>
  <c r="GHM59" i="3" s="1"/>
  <c r="GHN59" i="3"/>
  <c r="GGN59" i="3"/>
  <c r="GGO59" i="3" s="1"/>
  <c r="GGP59" i="3" s="1"/>
  <c r="GGQ59" i="3" s="1"/>
  <c r="GGR59" i="3" s="1"/>
  <c r="GGS59" i="3" s="1"/>
  <c r="GGT59" i="3" s="1"/>
  <c r="GGU59" i="3" s="1"/>
  <c r="GGV59" i="3" s="1"/>
  <c r="GGW59" i="3" s="1"/>
  <c r="GGX59" i="3"/>
  <c r="GFX59" i="3"/>
  <c r="GFY59" i="3" s="1"/>
  <c r="GFZ59" i="3" s="1"/>
  <c r="GGA59" i="3" s="1"/>
  <c r="GGB59" i="3" s="1"/>
  <c r="GGC59" i="3" s="1"/>
  <c r="GGD59" i="3" s="1"/>
  <c r="GGE59" i="3" s="1"/>
  <c r="GGF59" i="3" s="1"/>
  <c r="GGG59" i="3" s="1"/>
  <c r="GGH59" i="3"/>
  <c r="GFH59" i="3"/>
  <c r="GFI59" i="3" s="1"/>
  <c r="GFJ59" i="3" s="1"/>
  <c r="GFK59" i="3" s="1"/>
  <c r="GFL59" i="3" s="1"/>
  <c r="GFM59" i="3" s="1"/>
  <c r="GFN59" i="3" s="1"/>
  <c r="GFO59" i="3" s="1"/>
  <c r="GFP59" i="3" s="1"/>
  <c r="GFQ59" i="3" s="1"/>
  <c r="GFR59" i="3"/>
  <c r="GER59" i="3"/>
  <c r="GES59" i="3" s="1"/>
  <c r="GET59" i="3" s="1"/>
  <c r="GEU59" i="3" s="1"/>
  <c r="GEV59" i="3" s="1"/>
  <c r="GEW59" i="3" s="1"/>
  <c r="GEX59" i="3" s="1"/>
  <c r="GEY59" i="3" s="1"/>
  <c r="GEZ59" i="3" s="1"/>
  <c r="GFA59" i="3" s="1"/>
  <c r="GFB59" i="3"/>
  <c r="GEB59" i="3"/>
  <c r="GEC59" i="3" s="1"/>
  <c r="GED59" i="3" s="1"/>
  <c r="GEE59" i="3" s="1"/>
  <c r="GEF59" i="3" s="1"/>
  <c r="GEG59" i="3" s="1"/>
  <c r="GEH59" i="3" s="1"/>
  <c r="GEI59" i="3" s="1"/>
  <c r="GEJ59" i="3" s="1"/>
  <c r="GEK59" i="3" s="1"/>
  <c r="GEL59" i="3"/>
  <c r="GDL59" i="3"/>
  <c r="GDM59" i="3" s="1"/>
  <c r="GDN59" i="3" s="1"/>
  <c r="GDO59" i="3" s="1"/>
  <c r="GDP59" i="3" s="1"/>
  <c r="GDQ59" i="3" s="1"/>
  <c r="GDR59" i="3" s="1"/>
  <c r="GDS59" i="3" s="1"/>
  <c r="GDT59" i="3" s="1"/>
  <c r="GDU59" i="3" s="1"/>
  <c r="GDV59" i="3"/>
  <c r="GCV59" i="3"/>
  <c r="GCW59" i="3" s="1"/>
  <c r="GCX59" i="3" s="1"/>
  <c r="GCY59" i="3" s="1"/>
  <c r="GCZ59" i="3" s="1"/>
  <c r="GDA59" i="3" s="1"/>
  <c r="GDB59" i="3" s="1"/>
  <c r="GDC59" i="3" s="1"/>
  <c r="GDD59" i="3" s="1"/>
  <c r="GDE59" i="3" s="1"/>
  <c r="GDF59" i="3"/>
  <c r="GCF59" i="3"/>
  <c r="GCG59" i="3" s="1"/>
  <c r="GCH59" i="3" s="1"/>
  <c r="GCI59" i="3" s="1"/>
  <c r="GCJ59" i="3" s="1"/>
  <c r="GCK59" i="3" s="1"/>
  <c r="GCL59" i="3" s="1"/>
  <c r="GCM59" i="3" s="1"/>
  <c r="GCN59" i="3" s="1"/>
  <c r="GCO59" i="3" s="1"/>
  <c r="GCP59" i="3"/>
  <c r="GBP59" i="3"/>
  <c r="GBQ59" i="3" s="1"/>
  <c r="GBR59" i="3" s="1"/>
  <c r="GBS59" i="3" s="1"/>
  <c r="GBT59" i="3" s="1"/>
  <c r="GBU59" i="3" s="1"/>
  <c r="GBV59" i="3" s="1"/>
  <c r="GBW59" i="3" s="1"/>
  <c r="GBX59" i="3" s="1"/>
  <c r="GBY59" i="3" s="1"/>
  <c r="GBZ59" i="3"/>
  <c r="GAZ59" i="3"/>
  <c r="GBA59" i="3" s="1"/>
  <c r="GBB59" i="3" s="1"/>
  <c r="GBC59" i="3" s="1"/>
  <c r="GBD59" i="3" s="1"/>
  <c r="GBE59" i="3" s="1"/>
  <c r="GBF59" i="3" s="1"/>
  <c r="GBG59" i="3" s="1"/>
  <c r="GBH59" i="3" s="1"/>
  <c r="GBI59" i="3" s="1"/>
  <c r="GBJ59" i="3"/>
  <c r="GAJ59" i="3"/>
  <c r="GAK59" i="3" s="1"/>
  <c r="GAL59" i="3" s="1"/>
  <c r="GAM59" i="3" s="1"/>
  <c r="GAN59" i="3" s="1"/>
  <c r="GAO59" i="3" s="1"/>
  <c r="GAP59" i="3" s="1"/>
  <c r="GAQ59" i="3" s="1"/>
  <c r="GAR59" i="3" s="1"/>
  <c r="GAS59" i="3" s="1"/>
  <c r="GAT59" i="3"/>
  <c r="FZT59" i="3"/>
  <c r="FZU59" i="3" s="1"/>
  <c r="FZV59" i="3" s="1"/>
  <c r="FZW59" i="3" s="1"/>
  <c r="FZX59" i="3" s="1"/>
  <c r="FZY59" i="3" s="1"/>
  <c r="FZZ59" i="3" s="1"/>
  <c r="GAA59" i="3" s="1"/>
  <c r="GAB59" i="3" s="1"/>
  <c r="GAC59" i="3" s="1"/>
  <c r="GAD59" i="3"/>
  <c r="FZD59" i="3"/>
  <c r="FZE59" i="3" s="1"/>
  <c r="FZF59" i="3" s="1"/>
  <c r="FZG59" i="3" s="1"/>
  <c r="FZH59" i="3" s="1"/>
  <c r="FZI59" i="3" s="1"/>
  <c r="FZJ59" i="3" s="1"/>
  <c r="FZK59" i="3" s="1"/>
  <c r="FZL59" i="3" s="1"/>
  <c r="FZM59" i="3" s="1"/>
  <c r="FZN59" i="3"/>
  <c r="FYN59" i="3"/>
  <c r="FYO59" i="3" s="1"/>
  <c r="FYP59" i="3" s="1"/>
  <c r="FYQ59" i="3" s="1"/>
  <c r="FYR59" i="3" s="1"/>
  <c r="FYS59" i="3" s="1"/>
  <c r="FYT59" i="3" s="1"/>
  <c r="FYU59" i="3" s="1"/>
  <c r="FYV59" i="3" s="1"/>
  <c r="FYW59" i="3" s="1"/>
  <c r="FYX59" i="3"/>
  <c r="FXX59" i="3"/>
  <c r="FXY59" i="3" s="1"/>
  <c r="FXZ59" i="3" s="1"/>
  <c r="FYA59" i="3" s="1"/>
  <c r="FYB59" i="3" s="1"/>
  <c r="FYC59" i="3" s="1"/>
  <c r="FYD59" i="3" s="1"/>
  <c r="FYE59" i="3" s="1"/>
  <c r="FYF59" i="3" s="1"/>
  <c r="FYG59" i="3" s="1"/>
  <c r="FYH59" i="3"/>
  <c r="FXH59" i="3"/>
  <c r="FXI59" i="3" s="1"/>
  <c r="FXJ59" i="3" s="1"/>
  <c r="FXK59" i="3" s="1"/>
  <c r="FXL59" i="3" s="1"/>
  <c r="FXM59" i="3" s="1"/>
  <c r="FXN59" i="3" s="1"/>
  <c r="FXO59" i="3" s="1"/>
  <c r="FXP59" i="3" s="1"/>
  <c r="FXQ59" i="3" s="1"/>
  <c r="FXR59" i="3"/>
  <c r="FWR59" i="3"/>
  <c r="FWS59" i="3" s="1"/>
  <c r="FWT59" i="3" s="1"/>
  <c r="FWU59" i="3" s="1"/>
  <c r="FWV59" i="3" s="1"/>
  <c r="FWW59" i="3" s="1"/>
  <c r="FWX59" i="3" s="1"/>
  <c r="FWY59" i="3" s="1"/>
  <c r="FWZ59" i="3" s="1"/>
  <c r="FXA59" i="3" s="1"/>
  <c r="FXB59" i="3"/>
  <c r="FWB59" i="3"/>
  <c r="FWC59" i="3" s="1"/>
  <c r="FWD59" i="3" s="1"/>
  <c r="FWE59" i="3" s="1"/>
  <c r="FWF59" i="3" s="1"/>
  <c r="FWG59" i="3" s="1"/>
  <c r="FWH59" i="3" s="1"/>
  <c r="FWI59" i="3" s="1"/>
  <c r="FWJ59" i="3" s="1"/>
  <c r="FWK59" i="3" s="1"/>
  <c r="FWL59" i="3"/>
  <c r="FVL59" i="3"/>
  <c r="FVM59" i="3" s="1"/>
  <c r="FVN59" i="3" s="1"/>
  <c r="FVO59" i="3" s="1"/>
  <c r="FVP59" i="3" s="1"/>
  <c r="FVQ59" i="3" s="1"/>
  <c r="FVR59" i="3" s="1"/>
  <c r="FVS59" i="3" s="1"/>
  <c r="FVT59" i="3" s="1"/>
  <c r="FVU59" i="3" s="1"/>
  <c r="FVV59" i="3"/>
  <c r="FUV59" i="3"/>
  <c r="FUW59" i="3" s="1"/>
  <c r="FUX59" i="3" s="1"/>
  <c r="FUY59" i="3" s="1"/>
  <c r="FUZ59" i="3" s="1"/>
  <c r="FVA59" i="3" s="1"/>
  <c r="FVB59" i="3" s="1"/>
  <c r="FVC59" i="3" s="1"/>
  <c r="FVD59" i="3" s="1"/>
  <c r="FVE59" i="3" s="1"/>
  <c r="FVF59" i="3"/>
  <c r="FUF59" i="3"/>
  <c r="FUG59" i="3" s="1"/>
  <c r="FUH59" i="3" s="1"/>
  <c r="FUI59" i="3" s="1"/>
  <c r="FUJ59" i="3" s="1"/>
  <c r="FUK59" i="3" s="1"/>
  <c r="FUL59" i="3" s="1"/>
  <c r="FUM59" i="3" s="1"/>
  <c r="FUN59" i="3" s="1"/>
  <c r="FUO59" i="3" s="1"/>
  <c r="FUP59" i="3"/>
  <c r="FTP59" i="3"/>
  <c r="FTQ59" i="3" s="1"/>
  <c r="FTR59" i="3" s="1"/>
  <c r="FTS59" i="3" s="1"/>
  <c r="FTT59" i="3" s="1"/>
  <c r="FTU59" i="3" s="1"/>
  <c r="FTV59" i="3" s="1"/>
  <c r="FTW59" i="3" s="1"/>
  <c r="FTX59" i="3" s="1"/>
  <c r="FTY59" i="3" s="1"/>
  <c r="FTZ59" i="3"/>
  <c r="FSZ59" i="3"/>
  <c r="FTA59" i="3" s="1"/>
  <c r="FTB59" i="3" s="1"/>
  <c r="FTC59" i="3" s="1"/>
  <c r="FTD59" i="3" s="1"/>
  <c r="FTE59" i="3" s="1"/>
  <c r="FTF59" i="3" s="1"/>
  <c r="FTG59" i="3" s="1"/>
  <c r="FTH59" i="3" s="1"/>
  <c r="FTI59" i="3" s="1"/>
  <c r="FTJ59" i="3"/>
  <c r="FSJ59" i="3"/>
  <c r="FSK59" i="3" s="1"/>
  <c r="FSL59" i="3" s="1"/>
  <c r="FSM59" i="3" s="1"/>
  <c r="FSN59" i="3" s="1"/>
  <c r="FSO59" i="3" s="1"/>
  <c r="FSP59" i="3" s="1"/>
  <c r="FSQ59" i="3" s="1"/>
  <c r="FSR59" i="3" s="1"/>
  <c r="FSS59" i="3" s="1"/>
  <c r="FST59" i="3"/>
  <c r="FRT59" i="3"/>
  <c r="FRU59" i="3" s="1"/>
  <c r="FRV59" i="3" s="1"/>
  <c r="FRW59" i="3" s="1"/>
  <c r="FRX59" i="3" s="1"/>
  <c r="FRY59" i="3" s="1"/>
  <c r="FRZ59" i="3" s="1"/>
  <c r="FSA59" i="3" s="1"/>
  <c r="FSB59" i="3" s="1"/>
  <c r="FSC59" i="3" s="1"/>
  <c r="FSD59" i="3"/>
  <c r="FRD59" i="3"/>
  <c r="FRE59" i="3" s="1"/>
  <c r="FRF59" i="3" s="1"/>
  <c r="FRG59" i="3" s="1"/>
  <c r="FRH59" i="3" s="1"/>
  <c r="FRI59" i="3" s="1"/>
  <c r="FRJ59" i="3" s="1"/>
  <c r="FRK59" i="3" s="1"/>
  <c r="FRL59" i="3" s="1"/>
  <c r="FRM59" i="3" s="1"/>
  <c r="FRN59" i="3"/>
  <c r="FQN59" i="3"/>
  <c r="FQO59" i="3" s="1"/>
  <c r="FQP59" i="3" s="1"/>
  <c r="FQQ59" i="3" s="1"/>
  <c r="FQR59" i="3" s="1"/>
  <c r="FQS59" i="3" s="1"/>
  <c r="FQT59" i="3" s="1"/>
  <c r="FQU59" i="3" s="1"/>
  <c r="FQV59" i="3" s="1"/>
  <c r="FQW59" i="3" s="1"/>
  <c r="FQX59" i="3"/>
  <c r="FPX59" i="3"/>
  <c r="FPY59" i="3" s="1"/>
  <c r="FPZ59" i="3" s="1"/>
  <c r="FQA59" i="3" s="1"/>
  <c r="FQB59" i="3" s="1"/>
  <c r="FQC59" i="3" s="1"/>
  <c r="FQD59" i="3" s="1"/>
  <c r="FQE59" i="3" s="1"/>
  <c r="FQF59" i="3" s="1"/>
  <c r="FQG59" i="3" s="1"/>
  <c r="FQH59" i="3"/>
  <c r="FPH59" i="3"/>
  <c r="FPI59" i="3" s="1"/>
  <c r="FPJ59" i="3" s="1"/>
  <c r="FPK59" i="3" s="1"/>
  <c r="FPL59" i="3" s="1"/>
  <c r="FPM59" i="3" s="1"/>
  <c r="FPN59" i="3" s="1"/>
  <c r="FPO59" i="3" s="1"/>
  <c r="FPP59" i="3" s="1"/>
  <c r="FPQ59" i="3" s="1"/>
  <c r="FPR59" i="3"/>
  <c r="FOR59" i="3"/>
  <c r="FOS59" i="3" s="1"/>
  <c r="FOT59" i="3" s="1"/>
  <c r="FOU59" i="3" s="1"/>
  <c r="FOV59" i="3" s="1"/>
  <c r="FOW59" i="3" s="1"/>
  <c r="FOX59" i="3" s="1"/>
  <c r="FOY59" i="3" s="1"/>
  <c r="FOZ59" i="3" s="1"/>
  <c r="FPA59" i="3" s="1"/>
  <c r="FPB59" i="3"/>
  <c r="FOB59" i="3"/>
  <c r="FOC59" i="3" s="1"/>
  <c r="FOD59" i="3" s="1"/>
  <c r="FOE59" i="3" s="1"/>
  <c r="FOF59" i="3" s="1"/>
  <c r="FOG59" i="3" s="1"/>
  <c r="FOH59" i="3" s="1"/>
  <c r="FOI59" i="3" s="1"/>
  <c r="FOJ59" i="3" s="1"/>
  <c r="FOK59" i="3" s="1"/>
  <c r="FOL59" i="3"/>
  <c r="FNL59" i="3"/>
  <c r="FNM59" i="3" s="1"/>
  <c r="FNN59" i="3" s="1"/>
  <c r="FNO59" i="3" s="1"/>
  <c r="FNP59" i="3" s="1"/>
  <c r="FNQ59" i="3" s="1"/>
  <c r="FNR59" i="3" s="1"/>
  <c r="FNS59" i="3" s="1"/>
  <c r="FNT59" i="3" s="1"/>
  <c r="FNU59" i="3" s="1"/>
  <c r="FNV59" i="3"/>
  <c r="FMV59" i="3"/>
  <c r="FMW59" i="3" s="1"/>
  <c r="FMX59" i="3" s="1"/>
  <c r="FMY59" i="3" s="1"/>
  <c r="FMZ59" i="3" s="1"/>
  <c r="FNA59" i="3" s="1"/>
  <c r="FNB59" i="3" s="1"/>
  <c r="FNC59" i="3" s="1"/>
  <c r="FND59" i="3" s="1"/>
  <c r="FNE59" i="3" s="1"/>
  <c r="FNF59" i="3"/>
  <c r="FMF59" i="3"/>
  <c r="FMG59" i="3" s="1"/>
  <c r="FMH59" i="3" s="1"/>
  <c r="FMI59" i="3" s="1"/>
  <c r="FMJ59" i="3" s="1"/>
  <c r="FMK59" i="3" s="1"/>
  <c r="FML59" i="3" s="1"/>
  <c r="FMM59" i="3" s="1"/>
  <c r="FMN59" i="3" s="1"/>
  <c r="FMO59" i="3" s="1"/>
  <c r="FMP59" i="3"/>
  <c r="FLP59" i="3"/>
  <c r="FLQ59" i="3" s="1"/>
  <c r="FLR59" i="3" s="1"/>
  <c r="FLS59" i="3" s="1"/>
  <c r="FLT59" i="3" s="1"/>
  <c r="FLU59" i="3" s="1"/>
  <c r="FLV59" i="3" s="1"/>
  <c r="FLW59" i="3" s="1"/>
  <c r="FLX59" i="3" s="1"/>
  <c r="FLY59" i="3" s="1"/>
  <c r="FLZ59" i="3"/>
  <c r="FKZ59" i="3"/>
  <c r="FLA59" i="3" s="1"/>
  <c r="FLB59" i="3" s="1"/>
  <c r="FLC59" i="3" s="1"/>
  <c r="FLD59" i="3" s="1"/>
  <c r="FLE59" i="3" s="1"/>
  <c r="FLF59" i="3" s="1"/>
  <c r="FLG59" i="3" s="1"/>
  <c r="FLH59" i="3" s="1"/>
  <c r="FLI59" i="3" s="1"/>
  <c r="FLJ59" i="3"/>
  <c r="FKJ59" i="3"/>
  <c r="FKK59" i="3" s="1"/>
  <c r="FKL59" i="3" s="1"/>
  <c r="FKM59" i="3" s="1"/>
  <c r="FKN59" i="3" s="1"/>
  <c r="FKO59" i="3" s="1"/>
  <c r="FKP59" i="3" s="1"/>
  <c r="FKQ59" i="3" s="1"/>
  <c r="FKR59" i="3" s="1"/>
  <c r="FKS59" i="3" s="1"/>
  <c r="FKT59" i="3"/>
  <c r="FJT59" i="3"/>
  <c r="FJU59" i="3" s="1"/>
  <c r="FJV59" i="3" s="1"/>
  <c r="FJW59" i="3" s="1"/>
  <c r="FJX59" i="3" s="1"/>
  <c r="FJY59" i="3" s="1"/>
  <c r="FJZ59" i="3" s="1"/>
  <c r="FKA59" i="3" s="1"/>
  <c r="FKB59" i="3" s="1"/>
  <c r="FKC59" i="3" s="1"/>
  <c r="FKD59" i="3"/>
  <c r="FJD59" i="3"/>
  <c r="FJE59" i="3" s="1"/>
  <c r="FJF59" i="3" s="1"/>
  <c r="FJG59" i="3" s="1"/>
  <c r="FJH59" i="3" s="1"/>
  <c r="FJI59" i="3" s="1"/>
  <c r="FJJ59" i="3" s="1"/>
  <c r="FJK59" i="3" s="1"/>
  <c r="FJL59" i="3" s="1"/>
  <c r="FJM59" i="3" s="1"/>
  <c r="FJN59" i="3"/>
  <c r="FIN59" i="3"/>
  <c r="FIO59" i="3" s="1"/>
  <c r="FIP59" i="3" s="1"/>
  <c r="FIQ59" i="3" s="1"/>
  <c r="FIR59" i="3" s="1"/>
  <c r="FIS59" i="3" s="1"/>
  <c r="FIT59" i="3" s="1"/>
  <c r="FIU59" i="3" s="1"/>
  <c r="FIV59" i="3" s="1"/>
  <c r="FIW59" i="3" s="1"/>
  <c r="FIX59" i="3"/>
  <c r="FHX59" i="3"/>
  <c r="FHY59" i="3" s="1"/>
  <c r="FHZ59" i="3" s="1"/>
  <c r="FIA59" i="3" s="1"/>
  <c r="FIB59" i="3" s="1"/>
  <c r="FIC59" i="3" s="1"/>
  <c r="FID59" i="3" s="1"/>
  <c r="FIE59" i="3" s="1"/>
  <c r="FIF59" i="3" s="1"/>
  <c r="FIG59" i="3" s="1"/>
  <c r="FIH59" i="3"/>
  <c r="FHH59" i="3"/>
  <c r="FHI59" i="3" s="1"/>
  <c r="FHJ59" i="3" s="1"/>
  <c r="FHK59" i="3" s="1"/>
  <c r="FHL59" i="3" s="1"/>
  <c r="FHM59" i="3" s="1"/>
  <c r="FHN59" i="3" s="1"/>
  <c r="FHO59" i="3" s="1"/>
  <c r="FHP59" i="3" s="1"/>
  <c r="FHQ59" i="3" s="1"/>
  <c r="FHR59" i="3"/>
  <c r="FGR59" i="3"/>
  <c r="FGS59" i="3" s="1"/>
  <c r="FGT59" i="3" s="1"/>
  <c r="FGU59" i="3" s="1"/>
  <c r="FGV59" i="3" s="1"/>
  <c r="FGW59" i="3" s="1"/>
  <c r="FGX59" i="3" s="1"/>
  <c r="FGY59" i="3" s="1"/>
  <c r="FGZ59" i="3" s="1"/>
  <c r="FHA59" i="3" s="1"/>
  <c r="FHB59" i="3"/>
  <c r="FGB59" i="3"/>
  <c r="FGC59" i="3" s="1"/>
  <c r="FGD59" i="3" s="1"/>
  <c r="FGE59" i="3" s="1"/>
  <c r="FGF59" i="3" s="1"/>
  <c r="FGG59" i="3" s="1"/>
  <c r="FGH59" i="3" s="1"/>
  <c r="FGI59" i="3" s="1"/>
  <c r="FGJ59" i="3" s="1"/>
  <c r="FGK59" i="3" s="1"/>
  <c r="FGL59" i="3"/>
  <c r="FFL59" i="3"/>
  <c r="FFM59" i="3" s="1"/>
  <c r="FFN59" i="3" s="1"/>
  <c r="FFO59" i="3" s="1"/>
  <c r="FFP59" i="3" s="1"/>
  <c r="FFQ59" i="3" s="1"/>
  <c r="FFR59" i="3" s="1"/>
  <c r="FFS59" i="3" s="1"/>
  <c r="FFT59" i="3" s="1"/>
  <c r="FFU59" i="3" s="1"/>
  <c r="FFV59" i="3"/>
  <c r="FEV59" i="3"/>
  <c r="FEW59" i="3" s="1"/>
  <c r="FEX59" i="3" s="1"/>
  <c r="FEY59" i="3" s="1"/>
  <c r="FEZ59" i="3" s="1"/>
  <c r="FFA59" i="3" s="1"/>
  <c r="FFB59" i="3" s="1"/>
  <c r="FFC59" i="3" s="1"/>
  <c r="FFD59" i="3" s="1"/>
  <c r="FFE59" i="3" s="1"/>
  <c r="FFF59" i="3"/>
  <c r="FEF59" i="3"/>
  <c r="FEG59" i="3" s="1"/>
  <c r="FEH59" i="3" s="1"/>
  <c r="FEI59" i="3" s="1"/>
  <c r="FEJ59" i="3" s="1"/>
  <c r="FEK59" i="3" s="1"/>
  <c r="FEL59" i="3" s="1"/>
  <c r="FEM59" i="3" s="1"/>
  <c r="FEN59" i="3" s="1"/>
  <c r="FEO59" i="3" s="1"/>
  <c r="FEP59" i="3"/>
  <c r="FDP59" i="3"/>
  <c r="FDQ59" i="3" s="1"/>
  <c r="FDR59" i="3" s="1"/>
  <c r="FDS59" i="3" s="1"/>
  <c r="FDT59" i="3" s="1"/>
  <c r="FDU59" i="3" s="1"/>
  <c r="FDV59" i="3" s="1"/>
  <c r="FDW59" i="3" s="1"/>
  <c r="FDX59" i="3" s="1"/>
  <c r="FDY59" i="3" s="1"/>
  <c r="FDZ59" i="3"/>
  <c r="FCZ59" i="3"/>
  <c r="FDA59" i="3" s="1"/>
  <c r="FDB59" i="3" s="1"/>
  <c r="FDC59" i="3" s="1"/>
  <c r="FDD59" i="3" s="1"/>
  <c r="FDE59" i="3" s="1"/>
  <c r="FDF59" i="3" s="1"/>
  <c r="FDG59" i="3" s="1"/>
  <c r="FDH59" i="3" s="1"/>
  <c r="FDI59" i="3" s="1"/>
  <c r="FDJ59" i="3"/>
  <c r="FCJ59" i="3"/>
  <c r="FCK59" i="3" s="1"/>
  <c r="FCL59" i="3" s="1"/>
  <c r="FCM59" i="3" s="1"/>
  <c r="FCN59" i="3" s="1"/>
  <c r="FCO59" i="3" s="1"/>
  <c r="FCP59" i="3" s="1"/>
  <c r="FCQ59" i="3" s="1"/>
  <c r="FCR59" i="3" s="1"/>
  <c r="FCS59" i="3" s="1"/>
  <c r="FCT59" i="3"/>
  <c r="FBT59" i="3"/>
  <c r="FBU59" i="3" s="1"/>
  <c r="FBV59" i="3" s="1"/>
  <c r="FBW59" i="3" s="1"/>
  <c r="FBX59" i="3" s="1"/>
  <c r="FBY59" i="3" s="1"/>
  <c r="FBZ59" i="3" s="1"/>
  <c r="FCA59" i="3" s="1"/>
  <c r="FCB59" i="3" s="1"/>
  <c r="FCC59" i="3" s="1"/>
  <c r="FCD59" i="3"/>
  <c r="FBD59" i="3"/>
  <c r="FBE59" i="3" s="1"/>
  <c r="FBF59" i="3" s="1"/>
  <c r="FBG59" i="3" s="1"/>
  <c r="FBH59" i="3" s="1"/>
  <c r="FBI59" i="3" s="1"/>
  <c r="FBJ59" i="3" s="1"/>
  <c r="FBK59" i="3" s="1"/>
  <c r="FBL59" i="3" s="1"/>
  <c r="FBM59" i="3" s="1"/>
  <c r="FBN59" i="3"/>
  <c r="FAN59" i="3"/>
  <c r="FAO59" i="3" s="1"/>
  <c r="FAP59" i="3" s="1"/>
  <c r="FAQ59" i="3" s="1"/>
  <c r="FAR59" i="3" s="1"/>
  <c r="FAS59" i="3" s="1"/>
  <c r="FAT59" i="3" s="1"/>
  <c r="FAU59" i="3" s="1"/>
  <c r="FAV59" i="3" s="1"/>
  <c r="FAW59" i="3" s="1"/>
  <c r="FAX59" i="3"/>
  <c r="EZX59" i="3"/>
  <c r="EZY59" i="3" s="1"/>
  <c r="EZZ59" i="3" s="1"/>
  <c r="FAA59" i="3" s="1"/>
  <c r="FAB59" i="3" s="1"/>
  <c r="FAC59" i="3" s="1"/>
  <c r="FAD59" i="3" s="1"/>
  <c r="FAE59" i="3" s="1"/>
  <c r="FAF59" i="3" s="1"/>
  <c r="FAG59" i="3" s="1"/>
  <c r="FAH59" i="3"/>
  <c r="EZH59" i="3"/>
  <c r="EZI59" i="3" s="1"/>
  <c r="EZJ59" i="3" s="1"/>
  <c r="EZK59" i="3" s="1"/>
  <c r="EZL59" i="3" s="1"/>
  <c r="EZM59" i="3" s="1"/>
  <c r="EZN59" i="3" s="1"/>
  <c r="EZO59" i="3" s="1"/>
  <c r="EZP59" i="3" s="1"/>
  <c r="EZQ59" i="3" s="1"/>
  <c r="EZR59" i="3"/>
  <c r="EYR59" i="3"/>
  <c r="EYS59" i="3" s="1"/>
  <c r="EYT59" i="3" s="1"/>
  <c r="EYU59" i="3" s="1"/>
  <c r="EYV59" i="3" s="1"/>
  <c r="EYW59" i="3" s="1"/>
  <c r="EYX59" i="3" s="1"/>
  <c r="EYY59" i="3" s="1"/>
  <c r="EYZ59" i="3" s="1"/>
  <c r="EZA59" i="3" s="1"/>
  <c r="EZB59" i="3"/>
  <c r="EYB59" i="3"/>
  <c r="EYC59" i="3" s="1"/>
  <c r="EYD59" i="3" s="1"/>
  <c r="EYE59" i="3" s="1"/>
  <c r="EYF59" i="3" s="1"/>
  <c r="EYG59" i="3" s="1"/>
  <c r="EYH59" i="3" s="1"/>
  <c r="EYI59" i="3" s="1"/>
  <c r="EYJ59" i="3" s="1"/>
  <c r="EYK59" i="3" s="1"/>
  <c r="EYL59" i="3"/>
  <c r="EXL59" i="3"/>
  <c r="EXM59" i="3" s="1"/>
  <c r="EXN59" i="3" s="1"/>
  <c r="EXO59" i="3" s="1"/>
  <c r="EXP59" i="3" s="1"/>
  <c r="EXQ59" i="3" s="1"/>
  <c r="EXR59" i="3" s="1"/>
  <c r="EXS59" i="3" s="1"/>
  <c r="EXT59" i="3" s="1"/>
  <c r="EXU59" i="3" s="1"/>
  <c r="EXV59" i="3"/>
  <c r="EWV59" i="3"/>
  <c r="EWW59" i="3" s="1"/>
  <c r="EWX59" i="3" s="1"/>
  <c r="EWY59" i="3" s="1"/>
  <c r="EWZ59" i="3" s="1"/>
  <c r="EXA59" i="3" s="1"/>
  <c r="EXB59" i="3" s="1"/>
  <c r="EXC59" i="3" s="1"/>
  <c r="EXD59" i="3" s="1"/>
  <c r="EXE59" i="3" s="1"/>
  <c r="EXF59" i="3"/>
  <c r="EWF59" i="3"/>
  <c r="EWG59" i="3" s="1"/>
  <c r="EWH59" i="3" s="1"/>
  <c r="EWI59" i="3" s="1"/>
  <c r="EWJ59" i="3" s="1"/>
  <c r="EWK59" i="3" s="1"/>
  <c r="EWL59" i="3" s="1"/>
  <c r="EWM59" i="3" s="1"/>
  <c r="EWN59" i="3" s="1"/>
  <c r="EWO59" i="3" s="1"/>
  <c r="EWP59" i="3"/>
  <c r="EVP59" i="3"/>
  <c r="EVQ59" i="3" s="1"/>
  <c r="EVR59" i="3" s="1"/>
  <c r="EVS59" i="3" s="1"/>
  <c r="EVT59" i="3" s="1"/>
  <c r="EVU59" i="3" s="1"/>
  <c r="EVV59" i="3" s="1"/>
  <c r="EVW59" i="3" s="1"/>
  <c r="EVX59" i="3" s="1"/>
  <c r="EVY59" i="3" s="1"/>
  <c r="EVZ59" i="3"/>
  <c r="EUZ59" i="3"/>
  <c r="EVA59" i="3" s="1"/>
  <c r="EVB59" i="3" s="1"/>
  <c r="EVC59" i="3" s="1"/>
  <c r="EVD59" i="3" s="1"/>
  <c r="EVE59" i="3" s="1"/>
  <c r="EVF59" i="3" s="1"/>
  <c r="EVG59" i="3" s="1"/>
  <c r="EVH59" i="3" s="1"/>
  <c r="EVI59" i="3" s="1"/>
  <c r="EVJ59" i="3"/>
  <c r="EUJ59" i="3"/>
  <c r="EUK59" i="3" s="1"/>
  <c r="EUL59" i="3" s="1"/>
  <c r="EUM59" i="3" s="1"/>
  <c r="EUN59" i="3" s="1"/>
  <c r="EUO59" i="3" s="1"/>
  <c r="EUP59" i="3" s="1"/>
  <c r="EUQ59" i="3" s="1"/>
  <c r="EUR59" i="3" s="1"/>
  <c r="EUS59" i="3" s="1"/>
  <c r="EUT59" i="3"/>
  <c r="ETT59" i="3"/>
  <c r="ETU59" i="3" s="1"/>
  <c r="ETV59" i="3" s="1"/>
  <c r="ETW59" i="3" s="1"/>
  <c r="ETX59" i="3" s="1"/>
  <c r="ETY59" i="3" s="1"/>
  <c r="ETZ59" i="3" s="1"/>
  <c r="EUA59" i="3" s="1"/>
  <c r="EUB59" i="3" s="1"/>
  <c r="EUC59" i="3" s="1"/>
  <c r="EUD59" i="3"/>
  <c r="ETD59" i="3"/>
  <c r="ETE59" i="3" s="1"/>
  <c r="ETF59" i="3" s="1"/>
  <c r="ETG59" i="3" s="1"/>
  <c r="ETH59" i="3" s="1"/>
  <c r="ETI59" i="3" s="1"/>
  <c r="ETJ59" i="3" s="1"/>
  <c r="ETK59" i="3" s="1"/>
  <c r="ETL59" i="3" s="1"/>
  <c r="ETM59" i="3" s="1"/>
  <c r="ETN59" i="3"/>
  <c r="ESN59" i="3"/>
  <c r="ESO59" i="3" s="1"/>
  <c r="ESP59" i="3" s="1"/>
  <c r="ESQ59" i="3" s="1"/>
  <c r="ESR59" i="3" s="1"/>
  <c r="ESS59" i="3" s="1"/>
  <c r="EST59" i="3" s="1"/>
  <c r="ESU59" i="3" s="1"/>
  <c r="ESV59" i="3" s="1"/>
  <c r="ESW59" i="3" s="1"/>
  <c r="ESX59" i="3"/>
  <c r="ERX59" i="3"/>
  <c r="ERY59" i="3" s="1"/>
  <c r="ERZ59" i="3" s="1"/>
  <c r="ESA59" i="3" s="1"/>
  <c r="ESB59" i="3" s="1"/>
  <c r="ESC59" i="3" s="1"/>
  <c r="ESD59" i="3" s="1"/>
  <c r="ESE59" i="3" s="1"/>
  <c r="ESF59" i="3" s="1"/>
  <c r="ESG59" i="3" s="1"/>
  <c r="ESH59" i="3"/>
  <c r="ERH59" i="3"/>
  <c r="ERI59" i="3" s="1"/>
  <c r="ERJ59" i="3" s="1"/>
  <c r="ERK59" i="3" s="1"/>
  <c r="ERL59" i="3" s="1"/>
  <c r="ERM59" i="3" s="1"/>
  <c r="ERN59" i="3" s="1"/>
  <c r="ERO59" i="3" s="1"/>
  <c r="ERP59" i="3" s="1"/>
  <c r="ERQ59" i="3" s="1"/>
  <c r="ERR59" i="3"/>
  <c r="EQR59" i="3"/>
  <c r="EQS59" i="3" s="1"/>
  <c r="EQT59" i="3" s="1"/>
  <c r="EQU59" i="3" s="1"/>
  <c r="EQV59" i="3" s="1"/>
  <c r="EQW59" i="3" s="1"/>
  <c r="EQX59" i="3" s="1"/>
  <c r="EQY59" i="3" s="1"/>
  <c r="EQZ59" i="3" s="1"/>
  <c r="ERA59" i="3" s="1"/>
  <c r="ERB59" i="3"/>
  <c r="EQB59" i="3"/>
  <c r="EQC59" i="3" s="1"/>
  <c r="EQD59" i="3" s="1"/>
  <c r="EQE59" i="3" s="1"/>
  <c r="EQF59" i="3" s="1"/>
  <c r="EQG59" i="3" s="1"/>
  <c r="EQH59" i="3" s="1"/>
  <c r="EQI59" i="3" s="1"/>
  <c r="EQJ59" i="3" s="1"/>
  <c r="EQK59" i="3" s="1"/>
  <c r="EQL59" i="3"/>
  <c r="EPL59" i="3"/>
  <c r="EPM59" i="3" s="1"/>
  <c r="EPN59" i="3" s="1"/>
  <c r="EPO59" i="3" s="1"/>
  <c r="EPP59" i="3" s="1"/>
  <c r="EPQ59" i="3" s="1"/>
  <c r="EPR59" i="3" s="1"/>
  <c r="EPS59" i="3" s="1"/>
  <c r="EPT59" i="3" s="1"/>
  <c r="EPU59" i="3" s="1"/>
  <c r="EPV59" i="3"/>
  <c r="EOV59" i="3"/>
  <c r="EOW59" i="3" s="1"/>
  <c r="EOX59" i="3" s="1"/>
  <c r="EOY59" i="3" s="1"/>
  <c r="EOZ59" i="3" s="1"/>
  <c r="EPA59" i="3" s="1"/>
  <c r="EPB59" i="3" s="1"/>
  <c r="EPC59" i="3" s="1"/>
  <c r="EPD59" i="3" s="1"/>
  <c r="EPE59" i="3" s="1"/>
  <c r="EPF59" i="3"/>
  <c r="EOF59" i="3"/>
  <c r="EOG59" i="3" s="1"/>
  <c r="EOH59" i="3" s="1"/>
  <c r="EOI59" i="3" s="1"/>
  <c r="EOJ59" i="3" s="1"/>
  <c r="EOK59" i="3" s="1"/>
  <c r="EOL59" i="3" s="1"/>
  <c r="EOM59" i="3" s="1"/>
  <c r="EON59" i="3" s="1"/>
  <c r="EOO59" i="3" s="1"/>
  <c r="EOP59" i="3"/>
  <c r="ENP59" i="3"/>
  <c r="ENQ59" i="3" s="1"/>
  <c r="ENR59" i="3" s="1"/>
  <c r="ENS59" i="3" s="1"/>
  <c r="ENT59" i="3" s="1"/>
  <c r="ENU59" i="3" s="1"/>
  <c r="ENV59" i="3" s="1"/>
  <c r="ENW59" i="3" s="1"/>
  <c r="ENX59" i="3" s="1"/>
  <c r="ENY59" i="3" s="1"/>
  <c r="ENZ59" i="3"/>
  <c r="EMZ59" i="3"/>
  <c r="ENA59" i="3" s="1"/>
  <c r="ENB59" i="3" s="1"/>
  <c r="ENC59" i="3" s="1"/>
  <c r="END59" i="3" s="1"/>
  <c r="ENE59" i="3" s="1"/>
  <c r="ENF59" i="3" s="1"/>
  <c r="ENG59" i="3" s="1"/>
  <c r="ENH59" i="3" s="1"/>
  <c r="ENI59" i="3" s="1"/>
  <c r="ENJ59" i="3"/>
  <c r="EMJ59" i="3"/>
  <c r="EMK59" i="3" s="1"/>
  <c r="EML59" i="3" s="1"/>
  <c r="EMM59" i="3" s="1"/>
  <c r="EMN59" i="3" s="1"/>
  <c r="EMO59" i="3" s="1"/>
  <c r="EMP59" i="3" s="1"/>
  <c r="EMQ59" i="3" s="1"/>
  <c r="EMR59" i="3" s="1"/>
  <c r="EMS59" i="3" s="1"/>
  <c r="EMT59" i="3"/>
  <c r="ELT59" i="3"/>
  <c r="ELU59" i="3" s="1"/>
  <c r="ELV59" i="3" s="1"/>
  <c r="ELW59" i="3" s="1"/>
  <c r="ELX59" i="3" s="1"/>
  <c r="ELY59" i="3" s="1"/>
  <c r="ELZ59" i="3" s="1"/>
  <c r="EMA59" i="3" s="1"/>
  <c r="EMB59" i="3" s="1"/>
  <c r="EMC59" i="3" s="1"/>
  <c r="EMD59" i="3"/>
  <c r="ELD59" i="3"/>
  <c r="ELE59" i="3" s="1"/>
  <c r="ELF59" i="3" s="1"/>
  <c r="ELG59" i="3" s="1"/>
  <c r="ELH59" i="3" s="1"/>
  <c r="ELI59" i="3" s="1"/>
  <c r="ELJ59" i="3" s="1"/>
  <c r="ELK59" i="3" s="1"/>
  <c r="ELL59" i="3" s="1"/>
  <c r="ELM59" i="3" s="1"/>
  <c r="ELN59" i="3"/>
  <c r="EKN59" i="3"/>
  <c r="EKO59" i="3" s="1"/>
  <c r="EKP59" i="3" s="1"/>
  <c r="EKQ59" i="3" s="1"/>
  <c r="EKR59" i="3" s="1"/>
  <c r="EKS59" i="3" s="1"/>
  <c r="EKT59" i="3" s="1"/>
  <c r="EKU59" i="3" s="1"/>
  <c r="EKV59" i="3" s="1"/>
  <c r="EKW59" i="3" s="1"/>
  <c r="EKX59" i="3"/>
  <c r="EJX59" i="3"/>
  <c r="EJY59" i="3" s="1"/>
  <c r="EJZ59" i="3" s="1"/>
  <c r="EKA59" i="3" s="1"/>
  <c r="EKB59" i="3" s="1"/>
  <c r="EKC59" i="3" s="1"/>
  <c r="EKD59" i="3" s="1"/>
  <c r="EKE59" i="3" s="1"/>
  <c r="EKF59" i="3" s="1"/>
  <c r="EKG59" i="3" s="1"/>
  <c r="EKH59" i="3"/>
  <c r="EJH59" i="3"/>
  <c r="EJI59" i="3" s="1"/>
  <c r="EJJ59" i="3" s="1"/>
  <c r="EJK59" i="3" s="1"/>
  <c r="EJL59" i="3" s="1"/>
  <c r="EJM59" i="3" s="1"/>
  <c r="EJN59" i="3" s="1"/>
  <c r="EJO59" i="3" s="1"/>
  <c r="EJP59" i="3" s="1"/>
  <c r="EJQ59" i="3" s="1"/>
  <c r="EJR59" i="3"/>
  <c r="EIR59" i="3"/>
  <c r="EIS59" i="3" s="1"/>
  <c r="EIT59" i="3" s="1"/>
  <c r="EIU59" i="3" s="1"/>
  <c r="EIV59" i="3" s="1"/>
  <c r="EIW59" i="3" s="1"/>
  <c r="EIX59" i="3" s="1"/>
  <c r="EIY59" i="3" s="1"/>
  <c r="EIZ59" i="3" s="1"/>
  <c r="EJA59" i="3" s="1"/>
  <c r="EJB59" i="3"/>
  <c r="EIB59" i="3"/>
  <c r="EIC59" i="3" s="1"/>
  <c r="EID59" i="3" s="1"/>
  <c r="EIE59" i="3" s="1"/>
  <c r="EIF59" i="3" s="1"/>
  <c r="EIG59" i="3" s="1"/>
  <c r="EIH59" i="3" s="1"/>
  <c r="EII59" i="3" s="1"/>
  <c r="EIJ59" i="3" s="1"/>
  <c r="EIK59" i="3" s="1"/>
  <c r="EIL59" i="3"/>
  <c r="EHL59" i="3"/>
  <c r="EHM59" i="3" s="1"/>
  <c r="EHN59" i="3" s="1"/>
  <c r="EHO59" i="3" s="1"/>
  <c r="EHP59" i="3" s="1"/>
  <c r="EHQ59" i="3" s="1"/>
  <c r="EHR59" i="3" s="1"/>
  <c r="EHS59" i="3" s="1"/>
  <c r="EHT59" i="3" s="1"/>
  <c r="EHU59" i="3" s="1"/>
  <c r="EHV59" i="3"/>
  <c r="EGV59" i="3"/>
  <c r="EGW59" i="3" s="1"/>
  <c r="EGX59" i="3" s="1"/>
  <c r="EGY59" i="3" s="1"/>
  <c r="EGZ59" i="3" s="1"/>
  <c r="EHA59" i="3" s="1"/>
  <c r="EHB59" i="3" s="1"/>
  <c r="EHC59" i="3" s="1"/>
  <c r="EHD59" i="3" s="1"/>
  <c r="EHE59" i="3" s="1"/>
  <c r="EHF59" i="3"/>
  <c r="EGF59" i="3"/>
  <c r="EGG59" i="3" s="1"/>
  <c r="EGH59" i="3" s="1"/>
  <c r="EGI59" i="3" s="1"/>
  <c r="EGJ59" i="3" s="1"/>
  <c r="EGK59" i="3" s="1"/>
  <c r="EGL59" i="3" s="1"/>
  <c r="EGM59" i="3" s="1"/>
  <c r="EGN59" i="3" s="1"/>
  <c r="EGO59" i="3" s="1"/>
  <c r="EGP59" i="3"/>
  <c r="EFP59" i="3"/>
  <c r="EFQ59" i="3" s="1"/>
  <c r="EFR59" i="3" s="1"/>
  <c r="EFS59" i="3" s="1"/>
  <c r="EFT59" i="3" s="1"/>
  <c r="EFU59" i="3" s="1"/>
  <c r="EFV59" i="3" s="1"/>
  <c r="EFW59" i="3" s="1"/>
  <c r="EFX59" i="3" s="1"/>
  <c r="EFY59" i="3" s="1"/>
  <c r="EFZ59" i="3"/>
  <c r="EEZ59" i="3"/>
  <c r="EFA59" i="3" s="1"/>
  <c r="EFB59" i="3" s="1"/>
  <c r="EFC59" i="3" s="1"/>
  <c r="EFD59" i="3" s="1"/>
  <c r="EFE59" i="3" s="1"/>
  <c r="EFF59" i="3" s="1"/>
  <c r="EFG59" i="3" s="1"/>
  <c r="EFH59" i="3" s="1"/>
  <c r="EFI59" i="3" s="1"/>
  <c r="EFJ59" i="3"/>
  <c r="EEJ59" i="3"/>
  <c r="EEK59" i="3" s="1"/>
  <c r="EEL59" i="3" s="1"/>
  <c r="EEM59" i="3" s="1"/>
  <c r="EEN59" i="3" s="1"/>
  <c r="EEO59" i="3" s="1"/>
  <c r="EEP59" i="3" s="1"/>
  <c r="EEQ59" i="3" s="1"/>
  <c r="EER59" i="3" s="1"/>
  <c r="EES59" i="3" s="1"/>
  <c r="EET59" i="3"/>
  <c r="EDT59" i="3"/>
  <c r="EDU59" i="3" s="1"/>
  <c r="EDV59" i="3" s="1"/>
  <c r="EDW59" i="3" s="1"/>
  <c r="EDX59" i="3" s="1"/>
  <c r="EDY59" i="3" s="1"/>
  <c r="EDZ59" i="3" s="1"/>
  <c r="EEA59" i="3" s="1"/>
  <c r="EEB59" i="3" s="1"/>
  <c r="EEC59" i="3" s="1"/>
  <c r="EED59" i="3"/>
  <c r="EDD59" i="3"/>
  <c r="EDE59" i="3" s="1"/>
  <c r="EDF59" i="3" s="1"/>
  <c r="EDG59" i="3" s="1"/>
  <c r="EDH59" i="3" s="1"/>
  <c r="EDI59" i="3" s="1"/>
  <c r="EDJ59" i="3" s="1"/>
  <c r="EDK59" i="3" s="1"/>
  <c r="EDL59" i="3" s="1"/>
  <c r="EDM59" i="3" s="1"/>
  <c r="EDN59" i="3"/>
  <c r="ECN59" i="3"/>
  <c r="ECO59" i="3" s="1"/>
  <c r="ECP59" i="3" s="1"/>
  <c r="ECQ59" i="3" s="1"/>
  <c r="ECR59" i="3" s="1"/>
  <c r="ECS59" i="3" s="1"/>
  <c r="ECT59" i="3" s="1"/>
  <c r="ECU59" i="3" s="1"/>
  <c r="ECV59" i="3" s="1"/>
  <c r="ECW59" i="3" s="1"/>
  <c r="ECX59" i="3"/>
  <c r="EBX59" i="3"/>
  <c r="EBY59" i="3" s="1"/>
  <c r="EBZ59" i="3" s="1"/>
  <c r="ECA59" i="3" s="1"/>
  <c r="ECB59" i="3" s="1"/>
  <c r="ECC59" i="3" s="1"/>
  <c r="ECD59" i="3" s="1"/>
  <c r="ECE59" i="3" s="1"/>
  <c r="ECF59" i="3" s="1"/>
  <c r="ECG59" i="3" s="1"/>
  <c r="ECH59" i="3"/>
  <c r="EBH59" i="3"/>
  <c r="EBI59" i="3" s="1"/>
  <c r="EBJ59" i="3" s="1"/>
  <c r="EBK59" i="3" s="1"/>
  <c r="EBL59" i="3" s="1"/>
  <c r="EBM59" i="3" s="1"/>
  <c r="EBN59" i="3" s="1"/>
  <c r="EBO59" i="3" s="1"/>
  <c r="EBP59" i="3" s="1"/>
  <c r="EBQ59" i="3" s="1"/>
  <c r="EBR59" i="3"/>
  <c r="EAR59" i="3"/>
  <c r="EAS59" i="3" s="1"/>
  <c r="EAT59" i="3" s="1"/>
  <c r="EAU59" i="3" s="1"/>
  <c r="EAV59" i="3" s="1"/>
  <c r="EAW59" i="3" s="1"/>
  <c r="EAX59" i="3" s="1"/>
  <c r="EAY59" i="3" s="1"/>
  <c r="EAZ59" i="3" s="1"/>
  <c r="EBA59" i="3" s="1"/>
  <c r="EBB59" i="3"/>
  <c r="EAB59" i="3"/>
  <c r="EAC59" i="3" s="1"/>
  <c r="EAD59" i="3" s="1"/>
  <c r="EAE59" i="3" s="1"/>
  <c r="EAF59" i="3" s="1"/>
  <c r="EAG59" i="3" s="1"/>
  <c r="EAH59" i="3" s="1"/>
  <c r="EAI59" i="3" s="1"/>
  <c r="EAJ59" i="3" s="1"/>
  <c r="EAK59" i="3" s="1"/>
  <c r="EAL59" i="3"/>
  <c r="DZL59" i="3"/>
  <c r="DZM59" i="3" s="1"/>
  <c r="DZN59" i="3" s="1"/>
  <c r="DZO59" i="3" s="1"/>
  <c r="DZP59" i="3" s="1"/>
  <c r="DZQ59" i="3" s="1"/>
  <c r="DZR59" i="3" s="1"/>
  <c r="DZS59" i="3" s="1"/>
  <c r="DZT59" i="3" s="1"/>
  <c r="DZU59" i="3" s="1"/>
  <c r="DZV59" i="3"/>
  <c r="DYV59" i="3"/>
  <c r="DYW59" i="3" s="1"/>
  <c r="DYX59" i="3" s="1"/>
  <c r="DYY59" i="3" s="1"/>
  <c r="DYZ59" i="3" s="1"/>
  <c r="DZA59" i="3" s="1"/>
  <c r="DZB59" i="3" s="1"/>
  <c r="DZC59" i="3" s="1"/>
  <c r="DZD59" i="3" s="1"/>
  <c r="DZE59" i="3" s="1"/>
  <c r="DZF59" i="3"/>
  <c r="DYF59" i="3"/>
  <c r="DYG59" i="3" s="1"/>
  <c r="DYH59" i="3" s="1"/>
  <c r="DYI59" i="3" s="1"/>
  <c r="DYJ59" i="3" s="1"/>
  <c r="DYK59" i="3" s="1"/>
  <c r="DYL59" i="3" s="1"/>
  <c r="DYM59" i="3" s="1"/>
  <c r="DYN59" i="3" s="1"/>
  <c r="DYO59" i="3" s="1"/>
  <c r="DYP59" i="3"/>
  <c r="DXP59" i="3"/>
  <c r="DXQ59" i="3" s="1"/>
  <c r="DXR59" i="3" s="1"/>
  <c r="DXS59" i="3" s="1"/>
  <c r="DXT59" i="3" s="1"/>
  <c r="DXU59" i="3" s="1"/>
  <c r="DXV59" i="3" s="1"/>
  <c r="DXW59" i="3" s="1"/>
  <c r="DXX59" i="3" s="1"/>
  <c r="DXY59" i="3" s="1"/>
  <c r="DXZ59" i="3"/>
  <c r="DWZ59" i="3"/>
  <c r="DXA59" i="3" s="1"/>
  <c r="DXB59" i="3" s="1"/>
  <c r="DXC59" i="3" s="1"/>
  <c r="DXD59" i="3" s="1"/>
  <c r="DXE59" i="3" s="1"/>
  <c r="DXF59" i="3" s="1"/>
  <c r="DXG59" i="3" s="1"/>
  <c r="DXH59" i="3" s="1"/>
  <c r="DXI59" i="3" s="1"/>
  <c r="DXJ59" i="3"/>
  <c r="DWJ59" i="3"/>
  <c r="DWK59" i="3" s="1"/>
  <c r="DWL59" i="3" s="1"/>
  <c r="DWM59" i="3" s="1"/>
  <c r="DWN59" i="3" s="1"/>
  <c r="DWO59" i="3" s="1"/>
  <c r="DWP59" i="3" s="1"/>
  <c r="DWQ59" i="3" s="1"/>
  <c r="DWR59" i="3" s="1"/>
  <c r="DWS59" i="3" s="1"/>
  <c r="DWT59" i="3"/>
  <c r="DVT59" i="3"/>
  <c r="DVU59" i="3" s="1"/>
  <c r="DVV59" i="3" s="1"/>
  <c r="DVW59" i="3" s="1"/>
  <c r="DVX59" i="3" s="1"/>
  <c r="DVY59" i="3" s="1"/>
  <c r="DVZ59" i="3" s="1"/>
  <c r="DWA59" i="3" s="1"/>
  <c r="DWB59" i="3" s="1"/>
  <c r="DWC59" i="3" s="1"/>
  <c r="DWD59" i="3"/>
  <c r="DVD59" i="3"/>
  <c r="DVE59" i="3" s="1"/>
  <c r="DVF59" i="3" s="1"/>
  <c r="DVG59" i="3" s="1"/>
  <c r="DVH59" i="3" s="1"/>
  <c r="DVI59" i="3" s="1"/>
  <c r="DVJ59" i="3" s="1"/>
  <c r="DVK59" i="3" s="1"/>
  <c r="DVL59" i="3" s="1"/>
  <c r="DVM59" i="3" s="1"/>
  <c r="DVN59" i="3"/>
  <c r="DUN59" i="3"/>
  <c r="DUO59" i="3" s="1"/>
  <c r="DUP59" i="3" s="1"/>
  <c r="DUQ59" i="3" s="1"/>
  <c r="DUR59" i="3" s="1"/>
  <c r="DUS59" i="3" s="1"/>
  <c r="DUT59" i="3" s="1"/>
  <c r="DUU59" i="3" s="1"/>
  <c r="DUV59" i="3" s="1"/>
  <c r="DUW59" i="3" s="1"/>
  <c r="DUX59" i="3"/>
  <c r="DTX59" i="3"/>
  <c r="DTY59" i="3" s="1"/>
  <c r="DTZ59" i="3" s="1"/>
  <c r="DUA59" i="3" s="1"/>
  <c r="DUB59" i="3" s="1"/>
  <c r="DUC59" i="3" s="1"/>
  <c r="DUD59" i="3" s="1"/>
  <c r="DUE59" i="3" s="1"/>
  <c r="DUF59" i="3" s="1"/>
  <c r="DUG59" i="3" s="1"/>
  <c r="DUH59" i="3"/>
  <c r="DTH59" i="3"/>
  <c r="DTI59" i="3" s="1"/>
  <c r="DTJ59" i="3" s="1"/>
  <c r="DTK59" i="3" s="1"/>
  <c r="DTL59" i="3" s="1"/>
  <c r="DTM59" i="3" s="1"/>
  <c r="DTN59" i="3" s="1"/>
  <c r="DTO59" i="3" s="1"/>
  <c r="DTP59" i="3" s="1"/>
  <c r="DTQ59" i="3" s="1"/>
  <c r="DTR59" i="3"/>
  <c r="DSR59" i="3"/>
  <c r="DSS59" i="3" s="1"/>
  <c r="DST59" i="3" s="1"/>
  <c r="DSU59" i="3" s="1"/>
  <c r="DSV59" i="3" s="1"/>
  <c r="DSW59" i="3" s="1"/>
  <c r="DSX59" i="3" s="1"/>
  <c r="DSY59" i="3" s="1"/>
  <c r="DSZ59" i="3" s="1"/>
  <c r="DTA59" i="3" s="1"/>
  <c r="DTB59" i="3"/>
  <c r="DSB59" i="3"/>
  <c r="DSC59" i="3" s="1"/>
  <c r="DSD59" i="3" s="1"/>
  <c r="DSE59" i="3" s="1"/>
  <c r="DSF59" i="3" s="1"/>
  <c r="DSG59" i="3" s="1"/>
  <c r="DSH59" i="3" s="1"/>
  <c r="DSI59" i="3" s="1"/>
  <c r="DSJ59" i="3" s="1"/>
  <c r="DSK59" i="3" s="1"/>
  <c r="DSL59" i="3"/>
  <c r="DRL59" i="3"/>
  <c r="DRM59" i="3" s="1"/>
  <c r="DRN59" i="3" s="1"/>
  <c r="DRO59" i="3" s="1"/>
  <c r="DRP59" i="3" s="1"/>
  <c r="DRQ59" i="3" s="1"/>
  <c r="DRR59" i="3" s="1"/>
  <c r="DRS59" i="3" s="1"/>
  <c r="DRT59" i="3" s="1"/>
  <c r="DRU59" i="3" s="1"/>
  <c r="DRV59" i="3"/>
  <c r="DQV59" i="3"/>
  <c r="DQW59" i="3" s="1"/>
  <c r="DQX59" i="3" s="1"/>
  <c r="DQY59" i="3" s="1"/>
  <c r="DQZ59" i="3" s="1"/>
  <c r="DRA59" i="3" s="1"/>
  <c r="DRB59" i="3" s="1"/>
  <c r="DRC59" i="3" s="1"/>
  <c r="DRD59" i="3" s="1"/>
  <c r="DRE59" i="3" s="1"/>
  <c r="DRF59" i="3"/>
  <c r="DQF59" i="3"/>
  <c r="DQG59" i="3" s="1"/>
  <c r="DQH59" i="3" s="1"/>
  <c r="DQI59" i="3" s="1"/>
  <c r="DQJ59" i="3" s="1"/>
  <c r="DQK59" i="3" s="1"/>
  <c r="DQL59" i="3" s="1"/>
  <c r="DQM59" i="3" s="1"/>
  <c r="DQN59" i="3" s="1"/>
  <c r="DQO59" i="3" s="1"/>
  <c r="DQP59" i="3"/>
  <c r="DPP59" i="3"/>
  <c r="DPQ59" i="3" s="1"/>
  <c r="DPR59" i="3" s="1"/>
  <c r="DPS59" i="3" s="1"/>
  <c r="DPT59" i="3" s="1"/>
  <c r="DPU59" i="3" s="1"/>
  <c r="DPV59" i="3" s="1"/>
  <c r="DPW59" i="3" s="1"/>
  <c r="DPX59" i="3" s="1"/>
  <c r="DPY59" i="3" s="1"/>
  <c r="DPZ59" i="3"/>
  <c r="DOZ59" i="3"/>
  <c r="DPA59" i="3" s="1"/>
  <c r="DPB59" i="3" s="1"/>
  <c r="DPC59" i="3" s="1"/>
  <c r="DPD59" i="3" s="1"/>
  <c r="DPE59" i="3" s="1"/>
  <c r="DPF59" i="3" s="1"/>
  <c r="DPG59" i="3" s="1"/>
  <c r="DPH59" i="3" s="1"/>
  <c r="DPI59" i="3" s="1"/>
  <c r="DPJ59" i="3"/>
  <c r="DOJ59" i="3"/>
  <c r="DOK59" i="3" s="1"/>
  <c r="DOL59" i="3" s="1"/>
  <c r="DOM59" i="3" s="1"/>
  <c r="DON59" i="3" s="1"/>
  <c r="DOO59" i="3" s="1"/>
  <c r="DOP59" i="3" s="1"/>
  <c r="DOQ59" i="3" s="1"/>
  <c r="DOR59" i="3" s="1"/>
  <c r="DOS59" i="3" s="1"/>
  <c r="DOT59" i="3"/>
  <c r="DNT59" i="3"/>
  <c r="DNU59" i="3" s="1"/>
  <c r="DNV59" i="3" s="1"/>
  <c r="DNW59" i="3" s="1"/>
  <c r="DNX59" i="3" s="1"/>
  <c r="DNY59" i="3" s="1"/>
  <c r="DNZ59" i="3" s="1"/>
  <c r="DOA59" i="3" s="1"/>
  <c r="DOB59" i="3" s="1"/>
  <c r="DOC59" i="3" s="1"/>
  <c r="DOD59" i="3"/>
  <c r="DND59" i="3"/>
  <c r="DNE59" i="3" s="1"/>
  <c r="DNF59" i="3" s="1"/>
  <c r="DNG59" i="3" s="1"/>
  <c r="DNH59" i="3" s="1"/>
  <c r="DNI59" i="3" s="1"/>
  <c r="DNJ59" i="3" s="1"/>
  <c r="DNK59" i="3" s="1"/>
  <c r="DNL59" i="3" s="1"/>
  <c r="DNM59" i="3" s="1"/>
  <c r="DNN59" i="3"/>
  <c r="DMN59" i="3"/>
  <c r="DMO59" i="3" s="1"/>
  <c r="DMP59" i="3" s="1"/>
  <c r="DMQ59" i="3" s="1"/>
  <c r="DMR59" i="3" s="1"/>
  <c r="DMS59" i="3" s="1"/>
  <c r="DMT59" i="3" s="1"/>
  <c r="DMU59" i="3" s="1"/>
  <c r="DMV59" i="3" s="1"/>
  <c r="DMW59" i="3" s="1"/>
  <c r="DMX59" i="3"/>
  <c r="DLX59" i="3"/>
  <c r="DLY59" i="3" s="1"/>
  <c r="DLZ59" i="3" s="1"/>
  <c r="DMA59" i="3" s="1"/>
  <c r="DMB59" i="3" s="1"/>
  <c r="DMC59" i="3" s="1"/>
  <c r="DMD59" i="3" s="1"/>
  <c r="DME59" i="3" s="1"/>
  <c r="DMF59" i="3" s="1"/>
  <c r="DMG59" i="3" s="1"/>
  <c r="DMH59" i="3"/>
  <c r="DLH59" i="3"/>
  <c r="DLI59" i="3" s="1"/>
  <c r="DLJ59" i="3" s="1"/>
  <c r="DLK59" i="3" s="1"/>
  <c r="DLL59" i="3" s="1"/>
  <c r="DLM59" i="3" s="1"/>
  <c r="DLN59" i="3" s="1"/>
  <c r="DLO59" i="3" s="1"/>
  <c r="DLP59" i="3" s="1"/>
  <c r="DLQ59" i="3" s="1"/>
  <c r="DLR59" i="3"/>
  <c r="DKR59" i="3"/>
  <c r="DKS59" i="3" s="1"/>
  <c r="DKT59" i="3" s="1"/>
  <c r="DKU59" i="3" s="1"/>
  <c r="DKV59" i="3" s="1"/>
  <c r="DKW59" i="3" s="1"/>
  <c r="DKX59" i="3" s="1"/>
  <c r="DKY59" i="3" s="1"/>
  <c r="DKZ59" i="3" s="1"/>
  <c r="DLA59" i="3" s="1"/>
  <c r="DLB59" i="3"/>
  <c r="DKB59" i="3"/>
  <c r="DKC59" i="3" s="1"/>
  <c r="DKD59" i="3" s="1"/>
  <c r="DKE59" i="3" s="1"/>
  <c r="DKF59" i="3" s="1"/>
  <c r="DKG59" i="3" s="1"/>
  <c r="DKH59" i="3" s="1"/>
  <c r="DKI59" i="3" s="1"/>
  <c r="DKJ59" i="3" s="1"/>
  <c r="DKK59" i="3" s="1"/>
  <c r="DKL59" i="3"/>
  <c r="DJL59" i="3"/>
  <c r="DJM59" i="3" s="1"/>
  <c r="DJN59" i="3" s="1"/>
  <c r="DJO59" i="3" s="1"/>
  <c r="DJP59" i="3" s="1"/>
  <c r="DJQ59" i="3" s="1"/>
  <c r="DJR59" i="3" s="1"/>
  <c r="DJS59" i="3" s="1"/>
  <c r="DJT59" i="3" s="1"/>
  <c r="DJU59" i="3" s="1"/>
  <c r="DJV59" i="3"/>
  <c r="DIV59" i="3"/>
  <c r="DIW59" i="3" s="1"/>
  <c r="DIX59" i="3" s="1"/>
  <c r="DIY59" i="3" s="1"/>
  <c r="DIZ59" i="3" s="1"/>
  <c r="DJA59" i="3" s="1"/>
  <c r="DJB59" i="3" s="1"/>
  <c r="DJC59" i="3" s="1"/>
  <c r="DJD59" i="3" s="1"/>
  <c r="DJE59" i="3" s="1"/>
  <c r="DJF59" i="3"/>
  <c r="DIF59" i="3"/>
  <c r="DIG59" i="3" s="1"/>
  <c r="DIH59" i="3" s="1"/>
  <c r="DII59" i="3" s="1"/>
  <c r="DIJ59" i="3" s="1"/>
  <c r="DIK59" i="3" s="1"/>
  <c r="DIL59" i="3" s="1"/>
  <c r="DIM59" i="3" s="1"/>
  <c r="DIN59" i="3" s="1"/>
  <c r="DIO59" i="3" s="1"/>
  <c r="DIP59" i="3"/>
  <c r="DHP59" i="3"/>
  <c r="DHQ59" i="3" s="1"/>
  <c r="DHR59" i="3" s="1"/>
  <c r="DHS59" i="3" s="1"/>
  <c r="DHT59" i="3" s="1"/>
  <c r="DHU59" i="3" s="1"/>
  <c r="DHV59" i="3" s="1"/>
  <c r="DHW59" i="3" s="1"/>
  <c r="DHX59" i="3" s="1"/>
  <c r="DHY59" i="3" s="1"/>
  <c r="DHZ59" i="3"/>
  <c r="DGZ59" i="3"/>
  <c r="DHA59" i="3" s="1"/>
  <c r="DHB59" i="3" s="1"/>
  <c r="DHC59" i="3" s="1"/>
  <c r="DHD59" i="3" s="1"/>
  <c r="DHE59" i="3" s="1"/>
  <c r="DHF59" i="3" s="1"/>
  <c r="DHG59" i="3" s="1"/>
  <c r="DHH59" i="3" s="1"/>
  <c r="DHI59" i="3" s="1"/>
  <c r="DHJ59" i="3"/>
  <c r="DGJ59" i="3"/>
  <c r="DGK59" i="3" s="1"/>
  <c r="DGL59" i="3" s="1"/>
  <c r="DGM59" i="3" s="1"/>
  <c r="DGN59" i="3" s="1"/>
  <c r="DGO59" i="3" s="1"/>
  <c r="DGP59" i="3" s="1"/>
  <c r="DGQ59" i="3" s="1"/>
  <c r="DGR59" i="3" s="1"/>
  <c r="DGS59" i="3" s="1"/>
  <c r="DGT59" i="3"/>
  <c r="DFT59" i="3"/>
  <c r="DFU59" i="3" s="1"/>
  <c r="DFV59" i="3" s="1"/>
  <c r="DFW59" i="3" s="1"/>
  <c r="DFX59" i="3" s="1"/>
  <c r="DFY59" i="3" s="1"/>
  <c r="DFZ59" i="3" s="1"/>
  <c r="DGA59" i="3" s="1"/>
  <c r="DGB59" i="3" s="1"/>
  <c r="DGC59" i="3" s="1"/>
  <c r="DGD59" i="3"/>
  <c r="DFD59" i="3"/>
  <c r="DFE59" i="3" s="1"/>
  <c r="DFF59" i="3" s="1"/>
  <c r="DFG59" i="3" s="1"/>
  <c r="DFH59" i="3" s="1"/>
  <c r="DFI59" i="3" s="1"/>
  <c r="DFJ59" i="3" s="1"/>
  <c r="DFK59" i="3" s="1"/>
  <c r="DFL59" i="3" s="1"/>
  <c r="DFM59" i="3" s="1"/>
  <c r="DFN59" i="3"/>
  <c r="DEN59" i="3"/>
  <c r="DEO59" i="3" s="1"/>
  <c r="DEP59" i="3" s="1"/>
  <c r="DEQ59" i="3" s="1"/>
  <c r="DER59" i="3" s="1"/>
  <c r="DES59" i="3" s="1"/>
  <c r="DET59" i="3" s="1"/>
  <c r="DEU59" i="3" s="1"/>
  <c r="DEV59" i="3" s="1"/>
  <c r="DEW59" i="3" s="1"/>
  <c r="DEX59" i="3"/>
  <c r="DDX59" i="3"/>
  <c r="DDY59" i="3" s="1"/>
  <c r="DDZ59" i="3" s="1"/>
  <c r="DEA59" i="3" s="1"/>
  <c r="DEB59" i="3" s="1"/>
  <c r="DEC59" i="3" s="1"/>
  <c r="DED59" i="3" s="1"/>
  <c r="DEE59" i="3" s="1"/>
  <c r="DEF59" i="3" s="1"/>
  <c r="DEG59" i="3" s="1"/>
  <c r="DEH59" i="3"/>
  <c r="DDH59" i="3"/>
  <c r="DDI59" i="3" s="1"/>
  <c r="DDJ59" i="3" s="1"/>
  <c r="DDK59" i="3" s="1"/>
  <c r="DDL59" i="3" s="1"/>
  <c r="DDM59" i="3" s="1"/>
  <c r="DDN59" i="3" s="1"/>
  <c r="DDO59" i="3" s="1"/>
  <c r="DDP59" i="3" s="1"/>
  <c r="DDQ59" i="3" s="1"/>
  <c r="DDR59" i="3"/>
  <c r="DCR59" i="3"/>
  <c r="DCS59" i="3" s="1"/>
  <c r="DCT59" i="3" s="1"/>
  <c r="DCU59" i="3" s="1"/>
  <c r="DCV59" i="3" s="1"/>
  <c r="DCW59" i="3" s="1"/>
  <c r="DCX59" i="3" s="1"/>
  <c r="DCY59" i="3" s="1"/>
  <c r="DCZ59" i="3" s="1"/>
  <c r="DDA59" i="3" s="1"/>
  <c r="DDB59" i="3"/>
  <c r="DCB59" i="3"/>
  <c r="DCC59" i="3" s="1"/>
  <c r="DCD59" i="3" s="1"/>
  <c r="DCE59" i="3" s="1"/>
  <c r="DCF59" i="3" s="1"/>
  <c r="DCG59" i="3" s="1"/>
  <c r="DCH59" i="3" s="1"/>
  <c r="DCI59" i="3" s="1"/>
  <c r="DCJ59" i="3" s="1"/>
  <c r="DCK59" i="3" s="1"/>
  <c r="DCL59" i="3"/>
  <c r="DBL59" i="3"/>
  <c r="DBM59" i="3" s="1"/>
  <c r="DBN59" i="3" s="1"/>
  <c r="DBO59" i="3" s="1"/>
  <c r="DBP59" i="3" s="1"/>
  <c r="DBQ59" i="3" s="1"/>
  <c r="DBR59" i="3" s="1"/>
  <c r="DBS59" i="3" s="1"/>
  <c r="DBT59" i="3" s="1"/>
  <c r="DBU59" i="3" s="1"/>
  <c r="DBV59" i="3"/>
  <c r="DAV59" i="3"/>
  <c r="DAW59" i="3" s="1"/>
  <c r="DAX59" i="3" s="1"/>
  <c r="DAY59" i="3" s="1"/>
  <c r="DAZ59" i="3" s="1"/>
  <c r="DBA59" i="3" s="1"/>
  <c r="DBB59" i="3" s="1"/>
  <c r="DBC59" i="3" s="1"/>
  <c r="DBD59" i="3" s="1"/>
  <c r="DBE59" i="3" s="1"/>
  <c r="DBF59" i="3"/>
  <c r="DAF59" i="3"/>
  <c r="DAG59" i="3" s="1"/>
  <c r="DAH59" i="3" s="1"/>
  <c r="DAI59" i="3" s="1"/>
  <c r="DAJ59" i="3" s="1"/>
  <c r="DAK59" i="3" s="1"/>
  <c r="DAL59" i="3" s="1"/>
  <c r="DAM59" i="3" s="1"/>
  <c r="DAN59" i="3" s="1"/>
  <c r="DAO59" i="3" s="1"/>
  <c r="DAP59" i="3"/>
  <c r="CZP59" i="3"/>
  <c r="CZQ59" i="3" s="1"/>
  <c r="CZR59" i="3" s="1"/>
  <c r="CZS59" i="3" s="1"/>
  <c r="CZT59" i="3" s="1"/>
  <c r="CZU59" i="3" s="1"/>
  <c r="CZV59" i="3" s="1"/>
  <c r="CZW59" i="3" s="1"/>
  <c r="CZX59" i="3" s="1"/>
  <c r="CZY59" i="3" s="1"/>
  <c r="CZZ59" i="3"/>
  <c r="CYZ59" i="3"/>
  <c r="CZA59" i="3" s="1"/>
  <c r="CZB59" i="3" s="1"/>
  <c r="CZC59" i="3" s="1"/>
  <c r="CZD59" i="3" s="1"/>
  <c r="CZE59" i="3" s="1"/>
  <c r="CZF59" i="3" s="1"/>
  <c r="CZG59" i="3" s="1"/>
  <c r="CZH59" i="3" s="1"/>
  <c r="CZI59" i="3" s="1"/>
  <c r="CZJ59" i="3"/>
  <c r="CYJ59" i="3"/>
  <c r="CYK59" i="3" s="1"/>
  <c r="CYL59" i="3" s="1"/>
  <c r="CYM59" i="3" s="1"/>
  <c r="CYN59" i="3" s="1"/>
  <c r="CYO59" i="3" s="1"/>
  <c r="CYP59" i="3" s="1"/>
  <c r="CYQ59" i="3" s="1"/>
  <c r="CYR59" i="3" s="1"/>
  <c r="CYS59" i="3" s="1"/>
  <c r="CYT59" i="3"/>
  <c r="CXT59" i="3"/>
  <c r="CXU59" i="3" s="1"/>
  <c r="CXV59" i="3" s="1"/>
  <c r="CXW59" i="3" s="1"/>
  <c r="CXX59" i="3" s="1"/>
  <c r="CXY59" i="3" s="1"/>
  <c r="CXZ59" i="3" s="1"/>
  <c r="CYA59" i="3" s="1"/>
  <c r="CYB59" i="3" s="1"/>
  <c r="CYC59" i="3" s="1"/>
  <c r="CYD59" i="3"/>
  <c r="CXD59" i="3"/>
  <c r="CXE59" i="3" s="1"/>
  <c r="CXF59" i="3" s="1"/>
  <c r="CXG59" i="3" s="1"/>
  <c r="CXH59" i="3" s="1"/>
  <c r="CXI59" i="3" s="1"/>
  <c r="CXJ59" i="3" s="1"/>
  <c r="CXK59" i="3" s="1"/>
  <c r="CXL59" i="3" s="1"/>
  <c r="CXM59" i="3" s="1"/>
  <c r="CXN59" i="3"/>
  <c r="CWN59" i="3"/>
  <c r="CWO59" i="3" s="1"/>
  <c r="CWP59" i="3" s="1"/>
  <c r="CWQ59" i="3" s="1"/>
  <c r="CWR59" i="3" s="1"/>
  <c r="CWS59" i="3" s="1"/>
  <c r="CWT59" i="3" s="1"/>
  <c r="CWU59" i="3" s="1"/>
  <c r="CWV59" i="3" s="1"/>
  <c r="CWW59" i="3" s="1"/>
  <c r="CWX59" i="3"/>
  <c r="CVX59" i="3"/>
  <c r="CVY59" i="3" s="1"/>
  <c r="CVZ59" i="3" s="1"/>
  <c r="CWA59" i="3" s="1"/>
  <c r="CWB59" i="3" s="1"/>
  <c r="CWC59" i="3" s="1"/>
  <c r="CWD59" i="3" s="1"/>
  <c r="CWE59" i="3" s="1"/>
  <c r="CWF59" i="3" s="1"/>
  <c r="CWG59" i="3" s="1"/>
  <c r="CWH59" i="3"/>
  <c r="CVH59" i="3"/>
  <c r="CVI59" i="3" s="1"/>
  <c r="CVJ59" i="3" s="1"/>
  <c r="CVK59" i="3" s="1"/>
  <c r="CVL59" i="3" s="1"/>
  <c r="CVM59" i="3" s="1"/>
  <c r="CVN59" i="3" s="1"/>
  <c r="CVO59" i="3" s="1"/>
  <c r="CVP59" i="3" s="1"/>
  <c r="CVQ59" i="3" s="1"/>
  <c r="CVR59" i="3"/>
  <c r="CUR59" i="3"/>
  <c r="CUS59" i="3" s="1"/>
  <c r="CUT59" i="3" s="1"/>
  <c r="CUU59" i="3" s="1"/>
  <c r="CUV59" i="3" s="1"/>
  <c r="CUW59" i="3" s="1"/>
  <c r="CUX59" i="3" s="1"/>
  <c r="CUY59" i="3" s="1"/>
  <c r="CUZ59" i="3" s="1"/>
  <c r="CVA59" i="3" s="1"/>
  <c r="CVB59" i="3"/>
  <c r="CUB59" i="3"/>
  <c r="CUC59" i="3" s="1"/>
  <c r="CUD59" i="3" s="1"/>
  <c r="CUE59" i="3" s="1"/>
  <c r="CUF59" i="3" s="1"/>
  <c r="CUG59" i="3" s="1"/>
  <c r="CUH59" i="3" s="1"/>
  <c r="CUI59" i="3" s="1"/>
  <c r="CUJ59" i="3" s="1"/>
  <c r="CUK59" i="3" s="1"/>
  <c r="CUL59" i="3"/>
  <c r="CTL59" i="3"/>
  <c r="CTM59" i="3" s="1"/>
  <c r="CTN59" i="3" s="1"/>
  <c r="CTO59" i="3" s="1"/>
  <c r="CTP59" i="3" s="1"/>
  <c r="CTQ59" i="3" s="1"/>
  <c r="CTR59" i="3" s="1"/>
  <c r="CTS59" i="3" s="1"/>
  <c r="CTT59" i="3" s="1"/>
  <c r="CTU59" i="3" s="1"/>
  <c r="CTV59" i="3"/>
  <c r="CSV59" i="3"/>
  <c r="CSW59" i="3" s="1"/>
  <c r="CSX59" i="3" s="1"/>
  <c r="CSY59" i="3" s="1"/>
  <c r="CSZ59" i="3" s="1"/>
  <c r="CTA59" i="3" s="1"/>
  <c r="CTB59" i="3" s="1"/>
  <c r="CTC59" i="3" s="1"/>
  <c r="CTD59" i="3" s="1"/>
  <c r="CTE59" i="3" s="1"/>
  <c r="CTF59" i="3"/>
  <c r="CSF59" i="3"/>
  <c r="CSG59" i="3" s="1"/>
  <c r="CSH59" i="3" s="1"/>
  <c r="CSI59" i="3" s="1"/>
  <c r="CSJ59" i="3" s="1"/>
  <c r="CSK59" i="3" s="1"/>
  <c r="CSL59" i="3" s="1"/>
  <c r="CSM59" i="3" s="1"/>
  <c r="CSN59" i="3" s="1"/>
  <c r="CSO59" i="3" s="1"/>
  <c r="CSP59" i="3"/>
  <c r="CRP59" i="3"/>
  <c r="CRQ59" i="3" s="1"/>
  <c r="CRR59" i="3" s="1"/>
  <c r="CRS59" i="3" s="1"/>
  <c r="CRT59" i="3" s="1"/>
  <c r="CRU59" i="3" s="1"/>
  <c r="CRV59" i="3" s="1"/>
  <c r="CRW59" i="3" s="1"/>
  <c r="CRX59" i="3" s="1"/>
  <c r="CRY59" i="3" s="1"/>
  <c r="CRZ59" i="3"/>
  <c r="CQZ59" i="3"/>
  <c r="CRA59" i="3" s="1"/>
  <c r="CRB59" i="3" s="1"/>
  <c r="CRC59" i="3" s="1"/>
  <c r="CRD59" i="3" s="1"/>
  <c r="CRE59" i="3" s="1"/>
  <c r="CRF59" i="3" s="1"/>
  <c r="CRG59" i="3" s="1"/>
  <c r="CRH59" i="3" s="1"/>
  <c r="CRI59" i="3" s="1"/>
  <c r="CRJ59" i="3"/>
  <c r="CQJ59" i="3"/>
  <c r="CQK59" i="3" s="1"/>
  <c r="CQL59" i="3" s="1"/>
  <c r="CQM59" i="3" s="1"/>
  <c r="CQN59" i="3" s="1"/>
  <c r="CQO59" i="3" s="1"/>
  <c r="CQP59" i="3" s="1"/>
  <c r="CQQ59" i="3" s="1"/>
  <c r="CQR59" i="3" s="1"/>
  <c r="CQS59" i="3" s="1"/>
  <c r="CQT59" i="3"/>
  <c r="CPT59" i="3"/>
  <c r="CPU59" i="3" s="1"/>
  <c r="CPV59" i="3" s="1"/>
  <c r="CPW59" i="3" s="1"/>
  <c r="CPX59" i="3" s="1"/>
  <c r="CPY59" i="3" s="1"/>
  <c r="CPZ59" i="3" s="1"/>
  <c r="CQA59" i="3" s="1"/>
  <c r="CQB59" i="3" s="1"/>
  <c r="CQC59" i="3" s="1"/>
  <c r="CQD59" i="3"/>
  <c r="CPD59" i="3"/>
  <c r="CPE59" i="3" s="1"/>
  <c r="CPF59" i="3" s="1"/>
  <c r="CPG59" i="3" s="1"/>
  <c r="CPH59" i="3" s="1"/>
  <c r="CPI59" i="3" s="1"/>
  <c r="CPJ59" i="3" s="1"/>
  <c r="CPK59" i="3" s="1"/>
  <c r="CPL59" i="3" s="1"/>
  <c r="CPM59" i="3" s="1"/>
  <c r="CPN59" i="3"/>
  <c r="CON59" i="3"/>
  <c r="COO59" i="3" s="1"/>
  <c r="COP59" i="3" s="1"/>
  <c r="COQ59" i="3" s="1"/>
  <c r="COR59" i="3" s="1"/>
  <c r="COS59" i="3" s="1"/>
  <c r="COT59" i="3" s="1"/>
  <c r="COU59" i="3" s="1"/>
  <c r="COV59" i="3" s="1"/>
  <c r="COW59" i="3" s="1"/>
  <c r="COX59" i="3"/>
  <c r="CNX59" i="3"/>
  <c r="CNY59" i="3" s="1"/>
  <c r="CNZ59" i="3" s="1"/>
  <c r="COA59" i="3" s="1"/>
  <c r="COB59" i="3" s="1"/>
  <c r="COC59" i="3" s="1"/>
  <c r="COD59" i="3" s="1"/>
  <c r="COE59" i="3" s="1"/>
  <c r="COF59" i="3" s="1"/>
  <c r="COG59" i="3" s="1"/>
  <c r="COH59" i="3"/>
  <c r="CNH59" i="3"/>
  <c r="CNI59" i="3" s="1"/>
  <c r="CNJ59" i="3" s="1"/>
  <c r="CNK59" i="3" s="1"/>
  <c r="CNL59" i="3" s="1"/>
  <c r="CNM59" i="3" s="1"/>
  <c r="CNN59" i="3" s="1"/>
  <c r="CNO59" i="3" s="1"/>
  <c r="CNP59" i="3" s="1"/>
  <c r="CNQ59" i="3" s="1"/>
  <c r="CNR59" i="3"/>
  <c r="CMR59" i="3"/>
  <c r="CMS59" i="3" s="1"/>
  <c r="CMT59" i="3" s="1"/>
  <c r="CMU59" i="3" s="1"/>
  <c r="CMV59" i="3" s="1"/>
  <c r="CMW59" i="3" s="1"/>
  <c r="CMX59" i="3" s="1"/>
  <c r="CMY59" i="3" s="1"/>
  <c r="CMZ59" i="3" s="1"/>
  <c r="CNA59" i="3" s="1"/>
  <c r="CNB59" i="3"/>
  <c r="CMB59" i="3"/>
  <c r="CMC59" i="3" s="1"/>
  <c r="CMD59" i="3" s="1"/>
  <c r="CME59" i="3" s="1"/>
  <c r="CMF59" i="3" s="1"/>
  <c r="CMG59" i="3" s="1"/>
  <c r="CMH59" i="3" s="1"/>
  <c r="CMI59" i="3" s="1"/>
  <c r="CMJ59" i="3" s="1"/>
  <c r="CMK59" i="3" s="1"/>
  <c r="CML59" i="3"/>
  <c r="CLL59" i="3"/>
  <c r="CLM59" i="3" s="1"/>
  <c r="CLN59" i="3" s="1"/>
  <c r="CLO59" i="3" s="1"/>
  <c r="CLP59" i="3" s="1"/>
  <c r="CLQ59" i="3" s="1"/>
  <c r="CLR59" i="3" s="1"/>
  <c r="CLS59" i="3" s="1"/>
  <c r="CLT59" i="3" s="1"/>
  <c r="CLU59" i="3" s="1"/>
  <c r="CLV59" i="3"/>
  <c r="CKV59" i="3"/>
  <c r="CKW59" i="3" s="1"/>
  <c r="CKX59" i="3" s="1"/>
  <c r="CKY59" i="3" s="1"/>
  <c r="CKZ59" i="3" s="1"/>
  <c r="CLA59" i="3" s="1"/>
  <c r="CLB59" i="3" s="1"/>
  <c r="CLC59" i="3" s="1"/>
  <c r="CLD59" i="3" s="1"/>
  <c r="CLE59" i="3" s="1"/>
  <c r="CLF59" i="3"/>
  <c r="CKF59" i="3"/>
  <c r="CKG59" i="3" s="1"/>
  <c r="CKH59" i="3" s="1"/>
  <c r="CKI59" i="3" s="1"/>
  <c r="CKJ59" i="3" s="1"/>
  <c r="CKK59" i="3" s="1"/>
  <c r="CKL59" i="3" s="1"/>
  <c r="CKM59" i="3" s="1"/>
  <c r="CKN59" i="3" s="1"/>
  <c r="CKO59" i="3" s="1"/>
  <c r="CKP59" i="3"/>
  <c r="CJP59" i="3"/>
  <c r="CJQ59" i="3" s="1"/>
  <c r="CJR59" i="3" s="1"/>
  <c r="CJS59" i="3" s="1"/>
  <c r="CJT59" i="3" s="1"/>
  <c r="CJU59" i="3" s="1"/>
  <c r="CJV59" i="3" s="1"/>
  <c r="CJW59" i="3" s="1"/>
  <c r="CJX59" i="3" s="1"/>
  <c r="CJY59" i="3" s="1"/>
  <c r="CJZ59" i="3"/>
  <c r="CIZ59" i="3"/>
  <c r="CJA59" i="3" s="1"/>
  <c r="CJB59" i="3" s="1"/>
  <c r="CJC59" i="3" s="1"/>
  <c r="CJD59" i="3" s="1"/>
  <c r="CJE59" i="3" s="1"/>
  <c r="CJF59" i="3" s="1"/>
  <c r="CJG59" i="3" s="1"/>
  <c r="CJH59" i="3" s="1"/>
  <c r="CJI59" i="3" s="1"/>
  <c r="CJJ59" i="3"/>
  <c r="CIJ59" i="3"/>
  <c r="CIK59" i="3" s="1"/>
  <c r="CIL59" i="3" s="1"/>
  <c r="CIM59" i="3" s="1"/>
  <c r="CIN59" i="3" s="1"/>
  <c r="CIO59" i="3" s="1"/>
  <c r="CIP59" i="3" s="1"/>
  <c r="CIQ59" i="3" s="1"/>
  <c r="CIR59" i="3" s="1"/>
  <c r="CIS59" i="3" s="1"/>
  <c r="CIT59" i="3"/>
  <c r="CHT59" i="3"/>
  <c r="CHU59" i="3" s="1"/>
  <c r="CHV59" i="3" s="1"/>
  <c r="CHW59" i="3" s="1"/>
  <c r="CHX59" i="3" s="1"/>
  <c r="CHY59" i="3" s="1"/>
  <c r="CHZ59" i="3" s="1"/>
  <c r="CIA59" i="3" s="1"/>
  <c r="CIB59" i="3" s="1"/>
  <c r="CIC59" i="3" s="1"/>
  <c r="CID59" i="3"/>
  <c r="CHD59" i="3"/>
  <c r="CHE59" i="3" s="1"/>
  <c r="CHF59" i="3" s="1"/>
  <c r="CHG59" i="3" s="1"/>
  <c r="CHH59" i="3" s="1"/>
  <c r="CHI59" i="3" s="1"/>
  <c r="CHJ59" i="3" s="1"/>
  <c r="CHK59" i="3" s="1"/>
  <c r="CHL59" i="3" s="1"/>
  <c r="CHM59" i="3" s="1"/>
  <c r="CHN59" i="3"/>
  <c r="CGN59" i="3"/>
  <c r="CGO59" i="3" s="1"/>
  <c r="CGP59" i="3" s="1"/>
  <c r="CGQ59" i="3" s="1"/>
  <c r="CGR59" i="3" s="1"/>
  <c r="CGS59" i="3" s="1"/>
  <c r="CGT59" i="3" s="1"/>
  <c r="CGU59" i="3" s="1"/>
  <c r="CGV59" i="3" s="1"/>
  <c r="CGW59" i="3" s="1"/>
  <c r="CGX59" i="3"/>
  <c r="CFX59" i="3"/>
  <c r="CFY59" i="3" s="1"/>
  <c r="CFZ59" i="3" s="1"/>
  <c r="CGA59" i="3" s="1"/>
  <c r="CGB59" i="3" s="1"/>
  <c r="CGC59" i="3" s="1"/>
  <c r="CGD59" i="3" s="1"/>
  <c r="CGE59" i="3" s="1"/>
  <c r="CGF59" i="3" s="1"/>
  <c r="CGG59" i="3" s="1"/>
  <c r="CGH59" i="3"/>
  <c r="CFH59" i="3"/>
  <c r="CFI59" i="3" s="1"/>
  <c r="CFJ59" i="3" s="1"/>
  <c r="CFK59" i="3" s="1"/>
  <c r="CFL59" i="3" s="1"/>
  <c r="CFM59" i="3" s="1"/>
  <c r="CFN59" i="3" s="1"/>
  <c r="CFO59" i="3" s="1"/>
  <c r="CFP59" i="3" s="1"/>
  <c r="CFQ59" i="3" s="1"/>
  <c r="CFR59" i="3"/>
  <c r="CER59" i="3"/>
  <c r="CES59" i="3" s="1"/>
  <c r="CET59" i="3" s="1"/>
  <c r="CEU59" i="3" s="1"/>
  <c r="CEV59" i="3" s="1"/>
  <c r="CEW59" i="3" s="1"/>
  <c r="CEX59" i="3" s="1"/>
  <c r="CEY59" i="3" s="1"/>
  <c r="CEZ59" i="3" s="1"/>
  <c r="CFA59" i="3" s="1"/>
  <c r="CFB59" i="3"/>
  <c r="CEB59" i="3"/>
  <c r="CEC59" i="3" s="1"/>
  <c r="CED59" i="3" s="1"/>
  <c r="CEE59" i="3" s="1"/>
  <c r="CEF59" i="3" s="1"/>
  <c r="CEG59" i="3" s="1"/>
  <c r="CEH59" i="3" s="1"/>
  <c r="CEI59" i="3" s="1"/>
  <c r="CEJ59" i="3" s="1"/>
  <c r="CEK59" i="3" s="1"/>
  <c r="CEL59" i="3"/>
  <c r="CDL59" i="3"/>
  <c r="CDM59" i="3" s="1"/>
  <c r="CDN59" i="3" s="1"/>
  <c r="CDO59" i="3" s="1"/>
  <c r="CDP59" i="3" s="1"/>
  <c r="CDQ59" i="3" s="1"/>
  <c r="CDR59" i="3" s="1"/>
  <c r="CDS59" i="3" s="1"/>
  <c r="CDT59" i="3" s="1"/>
  <c r="CDU59" i="3" s="1"/>
  <c r="CDV59" i="3"/>
  <c r="CCV59" i="3"/>
  <c r="CCW59" i="3" s="1"/>
  <c r="CCX59" i="3" s="1"/>
  <c r="CCY59" i="3" s="1"/>
  <c r="CCZ59" i="3" s="1"/>
  <c r="CDA59" i="3" s="1"/>
  <c r="CDB59" i="3" s="1"/>
  <c r="CDC59" i="3" s="1"/>
  <c r="CDD59" i="3" s="1"/>
  <c r="CDE59" i="3" s="1"/>
  <c r="CDF59" i="3"/>
  <c r="CCF59" i="3"/>
  <c r="CCG59" i="3" s="1"/>
  <c r="CCH59" i="3" s="1"/>
  <c r="CCI59" i="3" s="1"/>
  <c r="CCJ59" i="3" s="1"/>
  <c r="CCK59" i="3" s="1"/>
  <c r="CCL59" i="3" s="1"/>
  <c r="CCM59" i="3" s="1"/>
  <c r="CCN59" i="3" s="1"/>
  <c r="CCO59" i="3" s="1"/>
  <c r="CCP59" i="3"/>
  <c r="CBP59" i="3"/>
  <c r="CBQ59" i="3" s="1"/>
  <c r="CBR59" i="3" s="1"/>
  <c r="CBS59" i="3" s="1"/>
  <c r="CBT59" i="3" s="1"/>
  <c r="CBU59" i="3" s="1"/>
  <c r="CBV59" i="3" s="1"/>
  <c r="CBW59" i="3" s="1"/>
  <c r="CBX59" i="3" s="1"/>
  <c r="CBY59" i="3" s="1"/>
  <c r="CBZ59" i="3"/>
  <c r="CAZ59" i="3"/>
  <c r="CBA59" i="3" s="1"/>
  <c r="CBB59" i="3" s="1"/>
  <c r="CBC59" i="3" s="1"/>
  <c r="CBD59" i="3" s="1"/>
  <c r="CBE59" i="3" s="1"/>
  <c r="CBF59" i="3" s="1"/>
  <c r="CBG59" i="3" s="1"/>
  <c r="CBH59" i="3" s="1"/>
  <c r="CBI59" i="3" s="1"/>
  <c r="CBJ59" i="3"/>
  <c r="CAJ59" i="3"/>
  <c r="CAK59" i="3" s="1"/>
  <c r="CAL59" i="3" s="1"/>
  <c r="CAM59" i="3" s="1"/>
  <c r="CAN59" i="3" s="1"/>
  <c r="CAO59" i="3" s="1"/>
  <c r="CAP59" i="3" s="1"/>
  <c r="CAQ59" i="3" s="1"/>
  <c r="CAR59" i="3" s="1"/>
  <c r="CAS59" i="3" s="1"/>
  <c r="CAT59" i="3"/>
  <c r="BZT59" i="3"/>
  <c r="BZU59" i="3" s="1"/>
  <c r="BZV59" i="3" s="1"/>
  <c r="BZW59" i="3" s="1"/>
  <c r="BZX59" i="3" s="1"/>
  <c r="BZY59" i="3" s="1"/>
  <c r="BZZ59" i="3" s="1"/>
  <c r="CAA59" i="3" s="1"/>
  <c r="CAB59" i="3" s="1"/>
  <c r="CAC59" i="3" s="1"/>
  <c r="CAD59" i="3"/>
  <c r="BZD59" i="3"/>
  <c r="BZE59" i="3" s="1"/>
  <c r="BZF59" i="3" s="1"/>
  <c r="BZG59" i="3" s="1"/>
  <c r="BZH59" i="3" s="1"/>
  <c r="BZI59" i="3" s="1"/>
  <c r="BZJ59" i="3" s="1"/>
  <c r="BZK59" i="3" s="1"/>
  <c r="BZL59" i="3" s="1"/>
  <c r="BZM59" i="3" s="1"/>
  <c r="BZN59" i="3"/>
  <c r="BYN59" i="3"/>
  <c r="BYO59" i="3" s="1"/>
  <c r="BYP59" i="3" s="1"/>
  <c r="BYQ59" i="3" s="1"/>
  <c r="BYR59" i="3" s="1"/>
  <c r="BYS59" i="3" s="1"/>
  <c r="BYT59" i="3" s="1"/>
  <c r="BYU59" i="3" s="1"/>
  <c r="BYV59" i="3" s="1"/>
  <c r="BYW59" i="3" s="1"/>
  <c r="BYX59" i="3"/>
  <c r="BXX59" i="3"/>
  <c r="BXY59" i="3" s="1"/>
  <c r="BXZ59" i="3" s="1"/>
  <c r="BYA59" i="3" s="1"/>
  <c r="BYB59" i="3" s="1"/>
  <c r="BYC59" i="3" s="1"/>
  <c r="BYD59" i="3" s="1"/>
  <c r="BYE59" i="3" s="1"/>
  <c r="BYF59" i="3" s="1"/>
  <c r="BYG59" i="3" s="1"/>
  <c r="BYH59" i="3"/>
  <c r="BXH59" i="3"/>
  <c r="BXI59" i="3" s="1"/>
  <c r="BXJ59" i="3" s="1"/>
  <c r="BXK59" i="3" s="1"/>
  <c r="BXL59" i="3" s="1"/>
  <c r="BXM59" i="3" s="1"/>
  <c r="BXN59" i="3" s="1"/>
  <c r="BXO59" i="3" s="1"/>
  <c r="BXP59" i="3" s="1"/>
  <c r="BXQ59" i="3" s="1"/>
  <c r="BXR59" i="3"/>
  <c r="BWR59" i="3"/>
  <c r="BWS59" i="3" s="1"/>
  <c r="BWT59" i="3" s="1"/>
  <c r="BWU59" i="3" s="1"/>
  <c r="BWV59" i="3" s="1"/>
  <c r="BWW59" i="3" s="1"/>
  <c r="BWX59" i="3" s="1"/>
  <c r="BWY59" i="3" s="1"/>
  <c r="BWZ59" i="3" s="1"/>
  <c r="BXA59" i="3" s="1"/>
  <c r="BXB59" i="3"/>
  <c r="BWB59" i="3"/>
  <c r="BWC59" i="3" s="1"/>
  <c r="BWD59" i="3" s="1"/>
  <c r="BWE59" i="3" s="1"/>
  <c r="BWF59" i="3" s="1"/>
  <c r="BWG59" i="3" s="1"/>
  <c r="BWH59" i="3" s="1"/>
  <c r="BWI59" i="3" s="1"/>
  <c r="BWJ59" i="3" s="1"/>
  <c r="BWK59" i="3" s="1"/>
  <c r="BWL59" i="3"/>
  <c r="BVL59" i="3"/>
  <c r="BVM59" i="3" s="1"/>
  <c r="BVN59" i="3" s="1"/>
  <c r="BVO59" i="3" s="1"/>
  <c r="BVP59" i="3" s="1"/>
  <c r="BVQ59" i="3" s="1"/>
  <c r="BVR59" i="3" s="1"/>
  <c r="BVS59" i="3" s="1"/>
  <c r="BVT59" i="3" s="1"/>
  <c r="BVU59" i="3" s="1"/>
  <c r="BVV59" i="3"/>
  <c r="BUV59" i="3"/>
  <c r="BUW59" i="3" s="1"/>
  <c r="BUX59" i="3" s="1"/>
  <c r="BUY59" i="3" s="1"/>
  <c r="BUZ59" i="3" s="1"/>
  <c r="BVA59" i="3" s="1"/>
  <c r="BVB59" i="3" s="1"/>
  <c r="BVC59" i="3" s="1"/>
  <c r="BVD59" i="3" s="1"/>
  <c r="BVE59" i="3" s="1"/>
  <c r="BVF59" i="3"/>
  <c r="BUF59" i="3"/>
  <c r="BUG59" i="3" s="1"/>
  <c r="BUH59" i="3" s="1"/>
  <c r="BUI59" i="3" s="1"/>
  <c r="BUJ59" i="3" s="1"/>
  <c r="BUK59" i="3" s="1"/>
  <c r="BUL59" i="3" s="1"/>
  <c r="BUM59" i="3" s="1"/>
  <c r="BUN59" i="3" s="1"/>
  <c r="BUO59" i="3" s="1"/>
  <c r="BUP59" i="3"/>
  <c r="BTP59" i="3"/>
  <c r="BTQ59" i="3" s="1"/>
  <c r="BTR59" i="3" s="1"/>
  <c r="BTS59" i="3" s="1"/>
  <c r="BTT59" i="3" s="1"/>
  <c r="BTU59" i="3" s="1"/>
  <c r="BTV59" i="3" s="1"/>
  <c r="BTW59" i="3" s="1"/>
  <c r="BTX59" i="3" s="1"/>
  <c r="BTY59" i="3" s="1"/>
  <c r="BTZ59" i="3"/>
  <c r="BSZ59" i="3"/>
  <c r="BTA59" i="3" s="1"/>
  <c r="BTB59" i="3" s="1"/>
  <c r="BTC59" i="3" s="1"/>
  <c r="BTD59" i="3" s="1"/>
  <c r="BTE59" i="3" s="1"/>
  <c r="BTF59" i="3" s="1"/>
  <c r="BTG59" i="3" s="1"/>
  <c r="BTH59" i="3" s="1"/>
  <c r="BTI59" i="3" s="1"/>
  <c r="BTJ59" i="3"/>
  <c r="BSJ59" i="3"/>
  <c r="BSK59" i="3" s="1"/>
  <c r="BSL59" i="3" s="1"/>
  <c r="BSM59" i="3" s="1"/>
  <c r="BSN59" i="3" s="1"/>
  <c r="BSO59" i="3" s="1"/>
  <c r="BSP59" i="3" s="1"/>
  <c r="BSQ59" i="3" s="1"/>
  <c r="BSR59" i="3" s="1"/>
  <c r="BSS59" i="3" s="1"/>
  <c r="BST59" i="3"/>
  <c r="BRT59" i="3"/>
  <c r="BRU59" i="3" s="1"/>
  <c r="BRV59" i="3" s="1"/>
  <c r="BRW59" i="3" s="1"/>
  <c r="BRX59" i="3" s="1"/>
  <c r="BRY59" i="3" s="1"/>
  <c r="BRZ59" i="3" s="1"/>
  <c r="BSA59" i="3" s="1"/>
  <c r="BSB59" i="3" s="1"/>
  <c r="BSC59" i="3" s="1"/>
  <c r="BSD59" i="3"/>
  <c r="BRD59" i="3"/>
  <c r="BRE59" i="3" s="1"/>
  <c r="BRF59" i="3" s="1"/>
  <c r="BRG59" i="3" s="1"/>
  <c r="BRH59" i="3" s="1"/>
  <c r="BRI59" i="3" s="1"/>
  <c r="BRJ59" i="3" s="1"/>
  <c r="BRK59" i="3" s="1"/>
  <c r="BRL59" i="3" s="1"/>
  <c r="BRM59" i="3" s="1"/>
  <c r="BRN59" i="3"/>
  <c r="BQN59" i="3"/>
  <c r="BQO59" i="3" s="1"/>
  <c r="BQP59" i="3" s="1"/>
  <c r="BQQ59" i="3" s="1"/>
  <c r="BQR59" i="3" s="1"/>
  <c r="BQS59" i="3" s="1"/>
  <c r="BQT59" i="3" s="1"/>
  <c r="BQU59" i="3" s="1"/>
  <c r="BQV59" i="3" s="1"/>
  <c r="BQW59" i="3" s="1"/>
  <c r="BQX59" i="3"/>
  <c r="BPX59" i="3"/>
  <c r="BPY59" i="3" s="1"/>
  <c r="BPZ59" i="3" s="1"/>
  <c r="BQA59" i="3" s="1"/>
  <c r="BQB59" i="3" s="1"/>
  <c r="BQC59" i="3" s="1"/>
  <c r="BQD59" i="3" s="1"/>
  <c r="BQE59" i="3" s="1"/>
  <c r="BQF59" i="3" s="1"/>
  <c r="BQG59" i="3" s="1"/>
  <c r="BQH59" i="3"/>
  <c r="BPH59" i="3"/>
  <c r="BPI59" i="3" s="1"/>
  <c r="BPJ59" i="3" s="1"/>
  <c r="BPK59" i="3" s="1"/>
  <c r="BPL59" i="3" s="1"/>
  <c r="BPM59" i="3" s="1"/>
  <c r="BPN59" i="3" s="1"/>
  <c r="BPO59" i="3" s="1"/>
  <c r="BPP59" i="3" s="1"/>
  <c r="BPQ59" i="3" s="1"/>
  <c r="BPR59" i="3"/>
  <c r="BOR59" i="3"/>
  <c r="BOS59" i="3" s="1"/>
  <c r="BOT59" i="3" s="1"/>
  <c r="BOU59" i="3" s="1"/>
  <c r="BOV59" i="3" s="1"/>
  <c r="BOW59" i="3" s="1"/>
  <c r="BOX59" i="3" s="1"/>
  <c r="BOY59" i="3" s="1"/>
  <c r="BOZ59" i="3" s="1"/>
  <c r="BPA59" i="3" s="1"/>
  <c r="BPB59" i="3"/>
  <c r="BOB59" i="3"/>
  <c r="BOC59" i="3" s="1"/>
  <c r="BOD59" i="3" s="1"/>
  <c r="BOE59" i="3" s="1"/>
  <c r="BOF59" i="3" s="1"/>
  <c r="BOG59" i="3" s="1"/>
  <c r="BOH59" i="3" s="1"/>
  <c r="BOI59" i="3" s="1"/>
  <c r="BOJ59" i="3" s="1"/>
  <c r="BOK59" i="3" s="1"/>
  <c r="BOL59" i="3"/>
  <c r="BNL59" i="3"/>
  <c r="BNM59" i="3" s="1"/>
  <c r="BNN59" i="3" s="1"/>
  <c r="BNO59" i="3" s="1"/>
  <c r="BNP59" i="3" s="1"/>
  <c r="BNQ59" i="3" s="1"/>
  <c r="BNR59" i="3" s="1"/>
  <c r="BNS59" i="3" s="1"/>
  <c r="BNT59" i="3" s="1"/>
  <c r="BNU59" i="3" s="1"/>
  <c r="BNV59" i="3"/>
  <c r="BMV59" i="3"/>
  <c r="BMW59" i="3" s="1"/>
  <c r="BMX59" i="3" s="1"/>
  <c r="BMY59" i="3" s="1"/>
  <c r="BMZ59" i="3" s="1"/>
  <c r="BNA59" i="3" s="1"/>
  <c r="BNB59" i="3" s="1"/>
  <c r="BNC59" i="3" s="1"/>
  <c r="BND59" i="3" s="1"/>
  <c r="BNE59" i="3" s="1"/>
  <c r="BNF59" i="3"/>
  <c r="BMF59" i="3"/>
  <c r="BMG59" i="3" s="1"/>
  <c r="BMH59" i="3" s="1"/>
  <c r="BMI59" i="3" s="1"/>
  <c r="BMJ59" i="3" s="1"/>
  <c r="BMK59" i="3" s="1"/>
  <c r="BML59" i="3" s="1"/>
  <c r="BMM59" i="3" s="1"/>
  <c r="BMN59" i="3" s="1"/>
  <c r="BMO59" i="3" s="1"/>
  <c r="BMP59" i="3"/>
  <c r="BLP59" i="3"/>
  <c r="BLQ59" i="3" s="1"/>
  <c r="BLR59" i="3" s="1"/>
  <c r="BLS59" i="3" s="1"/>
  <c r="BLT59" i="3" s="1"/>
  <c r="BLU59" i="3" s="1"/>
  <c r="BLV59" i="3" s="1"/>
  <c r="BLW59" i="3" s="1"/>
  <c r="BLX59" i="3" s="1"/>
  <c r="BLY59" i="3" s="1"/>
  <c r="BLZ59" i="3"/>
  <c r="BKZ59" i="3"/>
  <c r="BLA59" i="3" s="1"/>
  <c r="BLB59" i="3" s="1"/>
  <c r="BLC59" i="3" s="1"/>
  <c r="BLD59" i="3" s="1"/>
  <c r="BLE59" i="3" s="1"/>
  <c r="BLF59" i="3" s="1"/>
  <c r="BLG59" i="3" s="1"/>
  <c r="BLH59" i="3" s="1"/>
  <c r="BLI59" i="3" s="1"/>
  <c r="BLJ59" i="3"/>
  <c r="BKJ59" i="3"/>
  <c r="BKK59" i="3" s="1"/>
  <c r="BKL59" i="3" s="1"/>
  <c r="BKM59" i="3" s="1"/>
  <c r="BKN59" i="3" s="1"/>
  <c r="BKO59" i="3" s="1"/>
  <c r="BKP59" i="3" s="1"/>
  <c r="BKQ59" i="3" s="1"/>
  <c r="BKR59" i="3" s="1"/>
  <c r="BKS59" i="3" s="1"/>
  <c r="BKT59" i="3"/>
  <c r="BJT59" i="3"/>
  <c r="BJU59" i="3" s="1"/>
  <c r="BJV59" i="3" s="1"/>
  <c r="BJW59" i="3" s="1"/>
  <c r="BJX59" i="3" s="1"/>
  <c r="BJY59" i="3" s="1"/>
  <c r="BJZ59" i="3" s="1"/>
  <c r="BKA59" i="3" s="1"/>
  <c r="BKB59" i="3" s="1"/>
  <c r="BKC59" i="3" s="1"/>
  <c r="BKD59" i="3"/>
  <c r="BJD59" i="3"/>
  <c r="BJE59" i="3" s="1"/>
  <c r="BJF59" i="3" s="1"/>
  <c r="BJG59" i="3" s="1"/>
  <c r="BJH59" i="3" s="1"/>
  <c r="BJI59" i="3" s="1"/>
  <c r="BJJ59" i="3" s="1"/>
  <c r="BJK59" i="3" s="1"/>
  <c r="BJL59" i="3" s="1"/>
  <c r="BJM59" i="3" s="1"/>
  <c r="BJN59" i="3"/>
  <c r="BIN59" i="3"/>
  <c r="BIO59" i="3" s="1"/>
  <c r="BIP59" i="3" s="1"/>
  <c r="BIQ59" i="3" s="1"/>
  <c r="BIR59" i="3" s="1"/>
  <c r="BIS59" i="3" s="1"/>
  <c r="BIT59" i="3" s="1"/>
  <c r="BIU59" i="3" s="1"/>
  <c r="BIV59" i="3" s="1"/>
  <c r="BIW59" i="3" s="1"/>
  <c r="BIX59" i="3"/>
  <c r="BHX59" i="3"/>
  <c r="BHY59" i="3" s="1"/>
  <c r="BHZ59" i="3" s="1"/>
  <c r="BIA59" i="3" s="1"/>
  <c r="BIB59" i="3" s="1"/>
  <c r="BIC59" i="3" s="1"/>
  <c r="BID59" i="3" s="1"/>
  <c r="BIE59" i="3" s="1"/>
  <c r="BIF59" i="3" s="1"/>
  <c r="BIG59" i="3" s="1"/>
  <c r="BIH59" i="3"/>
  <c r="BHH59" i="3"/>
  <c r="BHI59" i="3" s="1"/>
  <c r="BHJ59" i="3" s="1"/>
  <c r="BHK59" i="3" s="1"/>
  <c r="BHL59" i="3" s="1"/>
  <c r="BHM59" i="3" s="1"/>
  <c r="BHN59" i="3" s="1"/>
  <c r="BHO59" i="3" s="1"/>
  <c r="BHP59" i="3" s="1"/>
  <c r="BHQ59" i="3" s="1"/>
  <c r="BHR59" i="3"/>
  <c r="BGR59" i="3"/>
  <c r="BGS59" i="3" s="1"/>
  <c r="BGT59" i="3" s="1"/>
  <c r="BGU59" i="3" s="1"/>
  <c r="BGV59" i="3" s="1"/>
  <c r="BGW59" i="3" s="1"/>
  <c r="BGX59" i="3" s="1"/>
  <c r="BGY59" i="3" s="1"/>
  <c r="BGZ59" i="3" s="1"/>
  <c r="BHA59" i="3" s="1"/>
  <c r="BHB59" i="3"/>
  <c r="BGB59" i="3"/>
  <c r="BGC59" i="3" s="1"/>
  <c r="BGD59" i="3" s="1"/>
  <c r="BGE59" i="3" s="1"/>
  <c r="BGF59" i="3" s="1"/>
  <c r="BGG59" i="3" s="1"/>
  <c r="BGH59" i="3" s="1"/>
  <c r="BGI59" i="3" s="1"/>
  <c r="BGJ59" i="3" s="1"/>
  <c r="BGK59" i="3" s="1"/>
  <c r="BGL59" i="3"/>
  <c r="BFL59" i="3"/>
  <c r="BFM59" i="3" s="1"/>
  <c r="BFN59" i="3" s="1"/>
  <c r="BFO59" i="3" s="1"/>
  <c r="BFP59" i="3" s="1"/>
  <c r="BFQ59" i="3" s="1"/>
  <c r="BFR59" i="3" s="1"/>
  <c r="BFS59" i="3" s="1"/>
  <c r="BFT59" i="3" s="1"/>
  <c r="BFU59" i="3" s="1"/>
  <c r="BFV59" i="3"/>
  <c r="BEV59" i="3"/>
  <c r="BEW59" i="3" s="1"/>
  <c r="BEX59" i="3" s="1"/>
  <c r="BEY59" i="3" s="1"/>
  <c r="BEZ59" i="3" s="1"/>
  <c r="BFA59" i="3" s="1"/>
  <c r="BFB59" i="3" s="1"/>
  <c r="BFC59" i="3" s="1"/>
  <c r="BFD59" i="3" s="1"/>
  <c r="BFE59" i="3" s="1"/>
  <c r="BFF59" i="3"/>
  <c r="BEF59" i="3"/>
  <c r="BEG59" i="3" s="1"/>
  <c r="BEH59" i="3" s="1"/>
  <c r="BEI59" i="3" s="1"/>
  <c r="BEJ59" i="3" s="1"/>
  <c r="BEK59" i="3" s="1"/>
  <c r="BEL59" i="3" s="1"/>
  <c r="BEM59" i="3" s="1"/>
  <c r="BEN59" i="3" s="1"/>
  <c r="BEO59" i="3" s="1"/>
  <c r="BEP59" i="3"/>
  <c r="BDP59" i="3"/>
  <c r="BDQ59" i="3" s="1"/>
  <c r="BDR59" i="3" s="1"/>
  <c r="BDS59" i="3" s="1"/>
  <c r="BDT59" i="3" s="1"/>
  <c r="BDU59" i="3" s="1"/>
  <c r="BDV59" i="3" s="1"/>
  <c r="BDW59" i="3" s="1"/>
  <c r="BDX59" i="3" s="1"/>
  <c r="BDY59" i="3" s="1"/>
  <c r="BDZ59" i="3"/>
  <c r="BCZ59" i="3"/>
  <c r="BDA59" i="3" s="1"/>
  <c r="BDB59" i="3" s="1"/>
  <c r="BDC59" i="3" s="1"/>
  <c r="BDD59" i="3" s="1"/>
  <c r="BDE59" i="3" s="1"/>
  <c r="BDF59" i="3" s="1"/>
  <c r="BDG59" i="3" s="1"/>
  <c r="BDH59" i="3" s="1"/>
  <c r="BDI59" i="3" s="1"/>
  <c r="BDJ59" i="3"/>
  <c r="BCJ59" i="3"/>
  <c r="BCK59" i="3" s="1"/>
  <c r="BCL59" i="3" s="1"/>
  <c r="BCM59" i="3" s="1"/>
  <c r="BCN59" i="3" s="1"/>
  <c r="BCO59" i="3" s="1"/>
  <c r="BCP59" i="3" s="1"/>
  <c r="BCQ59" i="3" s="1"/>
  <c r="BCR59" i="3" s="1"/>
  <c r="BCS59" i="3" s="1"/>
  <c r="BCT59" i="3"/>
  <c r="BBT59" i="3"/>
  <c r="BBU59" i="3" s="1"/>
  <c r="BBV59" i="3" s="1"/>
  <c r="BBW59" i="3" s="1"/>
  <c r="BBX59" i="3" s="1"/>
  <c r="BBY59" i="3" s="1"/>
  <c r="BBZ59" i="3" s="1"/>
  <c r="BCA59" i="3" s="1"/>
  <c r="BCB59" i="3" s="1"/>
  <c r="BCC59" i="3" s="1"/>
  <c r="BCD59" i="3"/>
  <c r="BBD59" i="3"/>
  <c r="BBE59" i="3" s="1"/>
  <c r="BBF59" i="3" s="1"/>
  <c r="BBG59" i="3" s="1"/>
  <c r="BBH59" i="3" s="1"/>
  <c r="BBI59" i="3" s="1"/>
  <c r="BBJ59" i="3" s="1"/>
  <c r="BBK59" i="3" s="1"/>
  <c r="BBL59" i="3" s="1"/>
  <c r="BBM59" i="3" s="1"/>
  <c r="BBN59" i="3"/>
  <c r="BAN59" i="3"/>
  <c r="BAO59" i="3" s="1"/>
  <c r="BAP59" i="3" s="1"/>
  <c r="BAQ59" i="3" s="1"/>
  <c r="BAR59" i="3" s="1"/>
  <c r="BAS59" i="3" s="1"/>
  <c r="BAT59" i="3" s="1"/>
  <c r="BAU59" i="3" s="1"/>
  <c r="BAV59" i="3" s="1"/>
  <c r="BAW59" i="3" s="1"/>
  <c r="BAX59" i="3"/>
  <c r="AZX59" i="3"/>
  <c r="AZY59" i="3" s="1"/>
  <c r="AZZ59" i="3" s="1"/>
  <c r="BAA59" i="3" s="1"/>
  <c r="BAB59" i="3" s="1"/>
  <c r="BAC59" i="3" s="1"/>
  <c r="BAD59" i="3" s="1"/>
  <c r="BAE59" i="3" s="1"/>
  <c r="BAF59" i="3" s="1"/>
  <c r="BAG59" i="3" s="1"/>
  <c r="BAH59" i="3"/>
  <c r="AZH59" i="3"/>
  <c r="AZI59" i="3" s="1"/>
  <c r="AZJ59" i="3" s="1"/>
  <c r="AZK59" i="3" s="1"/>
  <c r="AZL59" i="3" s="1"/>
  <c r="AZM59" i="3" s="1"/>
  <c r="AZN59" i="3" s="1"/>
  <c r="AZO59" i="3" s="1"/>
  <c r="AZP59" i="3" s="1"/>
  <c r="AZQ59" i="3" s="1"/>
  <c r="AZR59" i="3"/>
  <c r="AYR59" i="3"/>
  <c r="AYS59" i="3" s="1"/>
  <c r="AYT59" i="3" s="1"/>
  <c r="AYU59" i="3" s="1"/>
  <c r="AYV59" i="3" s="1"/>
  <c r="AYW59" i="3" s="1"/>
  <c r="AYX59" i="3" s="1"/>
  <c r="AYY59" i="3" s="1"/>
  <c r="AYZ59" i="3" s="1"/>
  <c r="AZA59" i="3" s="1"/>
  <c r="AZB59" i="3"/>
  <c r="AYB59" i="3"/>
  <c r="AYC59" i="3" s="1"/>
  <c r="AYD59" i="3" s="1"/>
  <c r="AYE59" i="3" s="1"/>
  <c r="AYF59" i="3" s="1"/>
  <c r="AYG59" i="3" s="1"/>
  <c r="AYH59" i="3" s="1"/>
  <c r="AYI59" i="3" s="1"/>
  <c r="AYJ59" i="3" s="1"/>
  <c r="AYK59" i="3" s="1"/>
  <c r="AYL59" i="3"/>
  <c r="AXL59" i="3"/>
  <c r="AXM59" i="3" s="1"/>
  <c r="AXN59" i="3" s="1"/>
  <c r="AXO59" i="3" s="1"/>
  <c r="AXP59" i="3" s="1"/>
  <c r="AXQ59" i="3" s="1"/>
  <c r="AXR59" i="3" s="1"/>
  <c r="AXS59" i="3" s="1"/>
  <c r="AXT59" i="3" s="1"/>
  <c r="AXU59" i="3" s="1"/>
  <c r="AXV59" i="3"/>
  <c r="AWV59" i="3"/>
  <c r="AWW59" i="3" s="1"/>
  <c r="AWX59" i="3" s="1"/>
  <c r="AWY59" i="3" s="1"/>
  <c r="AWZ59" i="3" s="1"/>
  <c r="AXA59" i="3" s="1"/>
  <c r="AXB59" i="3" s="1"/>
  <c r="AXC59" i="3" s="1"/>
  <c r="AXD59" i="3" s="1"/>
  <c r="AXE59" i="3" s="1"/>
  <c r="AXF59" i="3"/>
  <c r="AWF59" i="3"/>
  <c r="AWG59" i="3" s="1"/>
  <c r="AWH59" i="3" s="1"/>
  <c r="AWI59" i="3" s="1"/>
  <c r="AWJ59" i="3" s="1"/>
  <c r="AWK59" i="3" s="1"/>
  <c r="AWL59" i="3" s="1"/>
  <c r="AWM59" i="3" s="1"/>
  <c r="AWN59" i="3" s="1"/>
  <c r="AWO59" i="3" s="1"/>
  <c r="AWP59" i="3"/>
  <c r="AVP59" i="3"/>
  <c r="AVQ59" i="3" s="1"/>
  <c r="AVR59" i="3" s="1"/>
  <c r="AVS59" i="3" s="1"/>
  <c r="AVT59" i="3" s="1"/>
  <c r="AVU59" i="3" s="1"/>
  <c r="AVV59" i="3" s="1"/>
  <c r="AVW59" i="3" s="1"/>
  <c r="AVX59" i="3" s="1"/>
  <c r="AVY59" i="3" s="1"/>
  <c r="AVZ59" i="3"/>
  <c r="AUZ59" i="3"/>
  <c r="AVA59" i="3" s="1"/>
  <c r="AVB59" i="3" s="1"/>
  <c r="AVC59" i="3" s="1"/>
  <c r="AVD59" i="3" s="1"/>
  <c r="AVE59" i="3" s="1"/>
  <c r="AVF59" i="3" s="1"/>
  <c r="AVG59" i="3" s="1"/>
  <c r="AVH59" i="3" s="1"/>
  <c r="AVI59" i="3" s="1"/>
  <c r="AVJ59" i="3"/>
  <c r="AUJ59" i="3"/>
  <c r="AUK59" i="3" s="1"/>
  <c r="AUL59" i="3" s="1"/>
  <c r="AUM59" i="3" s="1"/>
  <c r="AUN59" i="3" s="1"/>
  <c r="AUO59" i="3" s="1"/>
  <c r="AUP59" i="3" s="1"/>
  <c r="AUQ59" i="3" s="1"/>
  <c r="AUR59" i="3" s="1"/>
  <c r="AUS59" i="3" s="1"/>
  <c r="AUT59" i="3"/>
  <c r="ATT59" i="3"/>
  <c r="ATU59" i="3" s="1"/>
  <c r="ATV59" i="3" s="1"/>
  <c r="ATW59" i="3" s="1"/>
  <c r="ATX59" i="3" s="1"/>
  <c r="ATY59" i="3" s="1"/>
  <c r="ATZ59" i="3" s="1"/>
  <c r="AUA59" i="3" s="1"/>
  <c r="AUB59" i="3" s="1"/>
  <c r="AUC59" i="3" s="1"/>
  <c r="AUD59" i="3"/>
  <c r="ATD59" i="3"/>
  <c r="ATE59" i="3" s="1"/>
  <c r="ATF59" i="3" s="1"/>
  <c r="ATG59" i="3" s="1"/>
  <c r="ATH59" i="3" s="1"/>
  <c r="ATI59" i="3" s="1"/>
  <c r="ATJ59" i="3" s="1"/>
  <c r="ATK59" i="3" s="1"/>
  <c r="ATL59" i="3" s="1"/>
  <c r="ATM59" i="3" s="1"/>
  <c r="ATN59" i="3"/>
  <c r="ASN59" i="3"/>
  <c r="ASO59" i="3" s="1"/>
  <c r="ASP59" i="3" s="1"/>
  <c r="ASQ59" i="3" s="1"/>
  <c r="ASR59" i="3" s="1"/>
  <c r="ASS59" i="3" s="1"/>
  <c r="AST59" i="3" s="1"/>
  <c r="ASU59" i="3" s="1"/>
  <c r="ASV59" i="3" s="1"/>
  <c r="ASW59" i="3" s="1"/>
  <c r="ASX59" i="3"/>
  <c r="ARX59" i="3"/>
  <c r="ARY59" i="3" s="1"/>
  <c r="ARZ59" i="3" s="1"/>
  <c r="ASA59" i="3" s="1"/>
  <c r="ASB59" i="3" s="1"/>
  <c r="ASC59" i="3" s="1"/>
  <c r="ASD59" i="3" s="1"/>
  <c r="ASE59" i="3" s="1"/>
  <c r="ASF59" i="3" s="1"/>
  <c r="ASG59" i="3" s="1"/>
  <c r="ASH59" i="3"/>
  <c r="ARH59" i="3"/>
  <c r="ARI59" i="3" s="1"/>
  <c r="ARJ59" i="3" s="1"/>
  <c r="ARK59" i="3" s="1"/>
  <c r="ARL59" i="3" s="1"/>
  <c r="ARM59" i="3" s="1"/>
  <c r="ARN59" i="3" s="1"/>
  <c r="ARO59" i="3" s="1"/>
  <c r="ARP59" i="3" s="1"/>
  <c r="ARQ59" i="3" s="1"/>
  <c r="ARR59" i="3"/>
  <c r="AQR59" i="3"/>
  <c r="AQS59" i="3" s="1"/>
  <c r="AQT59" i="3" s="1"/>
  <c r="AQU59" i="3" s="1"/>
  <c r="AQV59" i="3" s="1"/>
  <c r="AQW59" i="3" s="1"/>
  <c r="AQX59" i="3" s="1"/>
  <c r="AQY59" i="3" s="1"/>
  <c r="AQZ59" i="3" s="1"/>
  <c r="ARA59" i="3" s="1"/>
  <c r="ARB59" i="3"/>
  <c r="AQB59" i="3"/>
  <c r="AQC59" i="3" s="1"/>
  <c r="AQD59" i="3" s="1"/>
  <c r="AQE59" i="3" s="1"/>
  <c r="AQF59" i="3" s="1"/>
  <c r="AQG59" i="3" s="1"/>
  <c r="AQH59" i="3" s="1"/>
  <c r="AQI59" i="3" s="1"/>
  <c r="AQJ59" i="3" s="1"/>
  <c r="AQK59" i="3" s="1"/>
  <c r="AQL59" i="3"/>
  <c r="APL59" i="3"/>
  <c r="APM59" i="3" s="1"/>
  <c r="APN59" i="3" s="1"/>
  <c r="APO59" i="3" s="1"/>
  <c r="APP59" i="3" s="1"/>
  <c r="APQ59" i="3" s="1"/>
  <c r="APR59" i="3" s="1"/>
  <c r="APS59" i="3" s="1"/>
  <c r="APT59" i="3" s="1"/>
  <c r="APU59" i="3" s="1"/>
  <c r="APV59" i="3"/>
  <c r="AOV59" i="3"/>
  <c r="AOW59" i="3" s="1"/>
  <c r="AOX59" i="3" s="1"/>
  <c r="AOY59" i="3" s="1"/>
  <c r="AOZ59" i="3" s="1"/>
  <c r="APA59" i="3" s="1"/>
  <c r="APB59" i="3" s="1"/>
  <c r="APC59" i="3" s="1"/>
  <c r="APD59" i="3" s="1"/>
  <c r="APE59" i="3" s="1"/>
  <c r="APF59" i="3"/>
  <c r="AOF59" i="3"/>
  <c r="AOG59" i="3" s="1"/>
  <c r="AOH59" i="3" s="1"/>
  <c r="AOI59" i="3" s="1"/>
  <c r="AOJ59" i="3" s="1"/>
  <c r="AOK59" i="3" s="1"/>
  <c r="AOL59" i="3" s="1"/>
  <c r="AOM59" i="3" s="1"/>
  <c r="AON59" i="3" s="1"/>
  <c r="AOO59" i="3" s="1"/>
  <c r="AOP59" i="3"/>
  <c r="ANP59" i="3"/>
  <c r="ANQ59" i="3" s="1"/>
  <c r="ANR59" i="3" s="1"/>
  <c r="ANS59" i="3" s="1"/>
  <c r="ANT59" i="3" s="1"/>
  <c r="ANU59" i="3" s="1"/>
  <c r="ANV59" i="3" s="1"/>
  <c r="ANW59" i="3" s="1"/>
  <c r="ANX59" i="3" s="1"/>
  <c r="ANY59" i="3" s="1"/>
  <c r="ANZ59" i="3"/>
  <c r="AMZ59" i="3"/>
  <c r="ANA59" i="3" s="1"/>
  <c r="ANB59" i="3" s="1"/>
  <c r="ANC59" i="3" s="1"/>
  <c r="AND59" i="3" s="1"/>
  <c r="ANE59" i="3" s="1"/>
  <c r="ANF59" i="3" s="1"/>
  <c r="ANG59" i="3" s="1"/>
  <c r="ANH59" i="3" s="1"/>
  <c r="ANI59" i="3" s="1"/>
  <c r="ANJ59" i="3"/>
  <c r="AMJ59" i="3"/>
  <c r="AMK59" i="3" s="1"/>
  <c r="AML59" i="3" s="1"/>
  <c r="AMM59" i="3" s="1"/>
  <c r="AMN59" i="3" s="1"/>
  <c r="AMO59" i="3" s="1"/>
  <c r="AMP59" i="3" s="1"/>
  <c r="AMQ59" i="3" s="1"/>
  <c r="AMR59" i="3" s="1"/>
  <c r="AMS59" i="3" s="1"/>
  <c r="AMT59" i="3"/>
  <c r="ALT59" i="3"/>
  <c r="ALU59" i="3" s="1"/>
  <c r="ALV59" i="3" s="1"/>
  <c r="ALW59" i="3" s="1"/>
  <c r="ALX59" i="3" s="1"/>
  <c r="ALY59" i="3" s="1"/>
  <c r="ALZ59" i="3" s="1"/>
  <c r="AMA59" i="3" s="1"/>
  <c r="AMB59" i="3" s="1"/>
  <c r="AMC59" i="3" s="1"/>
  <c r="AMD59" i="3"/>
  <c r="ALD59" i="3"/>
  <c r="ALE59" i="3" s="1"/>
  <c r="ALF59" i="3" s="1"/>
  <c r="ALG59" i="3" s="1"/>
  <c r="ALH59" i="3" s="1"/>
  <c r="ALI59" i="3" s="1"/>
  <c r="ALJ59" i="3" s="1"/>
  <c r="ALK59" i="3" s="1"/>
  <c r="ALL59" i="3" s="1"/>
  <c r="ALM59" i="3" s="1"/>
  <c r="ALN59" i="3"/>
  <c r="AKN59" i="3"/>
  <c r="AKO59" i="3" s="1"/>
  <c r="AKP59" i="3" s="1"/>
  <c r="AKQ59" i="3" s="1"/>
  <c r="AKR59" i="3" s="1"/>
  <c r="AKS59" i="3" s="1"/>
  <c r="AKT59" i="3" s="1"/>
  <c r="AKU59" i="3" s="1"/>
  <c r="AKV59" i="3" s="1"/>
  <c r="AKW59" i="3" s="1"/>
  <c r="AKX59" i="3"/>
  <c r="AJX59" i="3"/>
  <c r="AJY59" i="3" s="1"/>
  <c r="AJZ59" i="3" s="1"/>
  <c r="AKA59" i="3" s="1"/>
  <c r="AKB59" i="3" s="1"/>
  <c r="AKC59" i="3" s="1"/>
  <c r="AKD59" i="3" s="1"/>
  <c r="AKE59" i="3" s="1"/>
  <c r="AKF59" i="3" s="1"/>
  <c r="AKG59" i="3" s="1"/>
  <c r="AKH59" i="3"/>
  <c r="AJH59" i="3"/>
  <c r="AJI59" i="3" s="1"/>
  <c r="AJJ59" i="3" s="1"/>
  <c r="AJK59" i="3" s="1"/>
  <c r="AJL59" i="3" s="1"/>
  <c r="AJM59" i="3" s="1"/>
  <c r="AJN59" i="3" s="1"/>
  <c r="AJO59" i="3" s="1"/>
  <c r="AJP59" i="3" s="1"/>
  <c r="AJQ59" i="3" s="1"/>
  <c r="AJR59" i="3"/>
  <c r="AIR59" i="3"/>
  <c r="AIS59" i="3" s="1"/>
  <c r="AIT59" i="3" s="1"/>
  <c r="AIU59" i="3" s="1"/>
  <c r="AIV59" i="3" s="1"/>
  <c r="AIW59" i="3" s="1"/>
  <c r="AIX59" i="3" s="1"/>
  <c r="AIY59" i="3" s="1"/>
  <c r="AIZ59" i="3" s="1"/>
  <c r="AJA59" i="3" s="1"/>
  <c r="AJB59" i="3"/>
  <c r="AIB59" i="3"/>
  <c r="AIC59" i="3" s="1"/>
  <c r="AID59" i="3" s="1"/>
  <c r="AIE59" i="3" s="1"/>
  <c r="AIF59" i="3" s="1"/>
  <c r="AIG59" i="3" s="1"/>
  <c r="AIH59" i="3" s="1"/>
  <c r="AII59" i="3" s="1"/>
  <c r="AIJ59" i="3" s="1"/>
  <c r="AIK59" i="3" s="1"/>
  <c r="AIL59" i="3"/>
  <c r="AHL59" i="3"/>
  <c r="AHM59" i="3" s="1"/>
  <c r="AHN59" i="3" s="1"/>
  <c r="AHO59" i="3" s="1"/>
  <c r="AHP59" i="3" s="1"/>
  <c r="AHQ59" i="3" s="1"/>
  <c r="AHR59" i="3" s="1"/>
  <c r="AHS59" i="3" s="1"/>
  <c r="AHT59" i="3" s="1"/>
  <c r="AHU59" i="3" s="1"/>
  <c r="AHV59" i="3"/>
  <c r="AGV59" i="3"/>
  <c r="AGW59" i="3" s="1"/>
  <c r="AGX59" i="3" s="1"/>
  <c r="AGY59" i="3" s="1"/>
  <c r="AGZ59" i="3" s="1"/>
  <c r="AHA59" i="3" s="1"/>
  <c r="AHB59" i="3" s="1"/>
  <c r="AHC59" i="3" s="1"/>
  <c r="AHD59" i="3" s="1"/>
  <c r="AHE59" i="3" s="1"/>
  <c r="AHF59" i="3"/>
  <c r="F59" i="3"/>
  <c r="G59" i="3" s="1"/>
  <c r="H59" i="3" s="1"/>
  <c r="I59" i="3" s="1"/>
  <c r="J59" i="3" s="1"/>
  <c r="K59" i="3" s="1"/>
  <c r="L59" i="3" s="1"/>
  <c r="M59" i="3" s="1"/>
  <c r="N59" i="3" s="1"/>
  <c r="O59" i="3" s="1"/>
  <c r="E61" i="3"/>
  <c r="P59" i="3"/>
  <c r="XBM58" i="3"/>
  <c r="XBN58" i="3" s="1"/>
  <c r="XBO58" i="3" s="1"/>
  <c r="XBP58" i="3" s="1"/>
  <c r="XBQ58" i="3" s="1"/>
  <c r="XBR58" i="3" s="1"/>
  <c r="XBS58" i="3" s="1"/>
  <c r="XBT58" i="3" s="1"/>
  <c r="XBU58" i="3" s="1"/>
  <c r="XBV58" i="3"/>
  <c r="XAW58" i="3"/>
  <c r="XAX58" i="3" s="1"/>
  <c r="XAY58" i="3" s="1"/>
  <c r="XAZ58" i="3" s="1"/>
  <c r="XBA58" i="3" s="1"/>
  <c r="XBB58" i="3" s="1"/>
  <c r="XBC58" i="3" s="1"/>
  <c r="XBD58" i="3" s="1"/>
  <c r="XBE58" i="3" s="1"/>
  <c r="XBF58" i="3"/>
  <c r="XAG58" i="3"/>
  <c r="XAH58" i="3" s="1"/>
  <c r="XAI58" i="3" s="1"/>
  <c r="XAJ58" i="3" s="1"/>
  <c r="XAK58" i="3" s="1"/>
  <c r="XAL58" i="3" s="1"/>
  <c r="XAM58" i="3" s="1"/>
  <c r="XAN58" i="3" s="1"/>
  <c r="XAO58" i="3" s="1"/>
  <c r="XAP58" i="3"/>
  <c r="WZQ58" i="3"/>
  <c r="WZR58" i="3" s="1"/>
  <c r="WZS58" i="3" s="1"/>
  <c r="WZT58" i="3" s="1"/>
  <c r="WZU58" i="3" s="1"/>
  <c r="WZV58" i="3" s="1"/>
  <c r="WZW58" i="3" s="1"/>
  <c r="WZX58" i="3" s="1"/>
  <c r="WZY58" i="3" s="1"/>
  <c r="WZZ58" i="3"/>
  <c r="WZA58" i="3"/>
  <c r="WZB58" i="3" s="1"/>
  <c r="WZC58" i="3" s="1"/>
  <c r="WZD58" i="3" s="1"/>
  <c r="WZE58" i="3" s="1"/>
  <c r="WZF58" i="3" s="1"/>
  <c r="WZG58" i="3" s="1"/>
  <c r="WZH58" i="3" s="1"/>
  <c r="WZI58" i="3" s="1"/>
  <c r="WZJ58" i="3"/>
  <c r="WYK58" i="3"/>
  <c r="WYL58" i="3" s="1"/>
  <c r="WYM58" i="3" s="1"/>
  <c r="WYN58" i="3" s="1"/>
  <c r="WYO58" i="3" s="1"/>
  <c r="WYP58" i="3" s="1"/>
  <c r="WYQ58" i="3" s="1"/>
  <c r="WYR58" i="3" s="1"/>
  <c r="WYS58" i="3" s="1"/>
  <c r="WYT58" i="3"/>
  <c r="WXU58" i="3"/>
  <c r="WXV58" i="3" s="1"/>
  <c r="WXW58" i="3" s="1"/>
  <c r="WXX58" i="3" s="1"/>
  <c r="WXY58" i="3" s="1"/>
  <c r="WXZ58" i="3" s="1"/>
  <c r="WYA58" i="3" s="1"/>
  <c r="WYB58" i="3" s="1"/>
  <c r="WYC58" i="3" s="1"/>
  <c r="WYD58" i="3"/>
  <c r="WXE58" i="3"/>
  <c r="WXF58" i="3" s="1"/>
  <c r="WXG58" i="3" s="1"/>
  <c r="WXH58" i="3" s="1"/>
  <c r="WXI58" i="3" s="1"/>
  <c r="WXJ58" i="3" s="1"/>
  <c r="WXK58" i="3" s="1"/>
  <c r="WXL58" i="3" s="1"/>
  <c r="WXM58" i="3" s="1"/>
  <c r="WXN58" i="3"/>
  <c r="WWO58" i="3"/>
  <c r="WWP58" i="3" s="1"/>
  <c r="WWQ58" i="3" s="1"/>
  <c r="WWR58" i="3" s="1"/>
  <c r="WWS58" i="3" s="1"/>
  <c r="WWT58" i="3" s="1"/>
  <c r="WWU58" i="3" s="1"/>
  <c r="WWV58" i="3" s="1"/>
  <c r="WWW58" i="3" s="1"/>
  <c r="WWX58" i="3"/>
  <c r="WVY58" i="3"/>
  <c r="WVZ58" i="3" s="1"/>
  <c r="WWA58" i="3" s="1"/>
  <c r="WWB58" i="3" s="1"/>
  <c r="WWC58" i="3" s="1"/>
  <c r="WWD58" i="3" s="1"/>
  <c r="WWE58" i="3" s="1"/>
  <c r="WWF58" i="3" s="1"/>
  <c r="WWG58" i="3" s="1"/>
  <c r="WWH58" i="3"/>
  <c r="WVI58" i="3"/>
  <c r="WVJ58" i="3" s="1"/>
  <c r="WVK58" i="3" s="1"/>
  <c r="WVL58" i="3" s="1"/>
  <c r="WVM58" i="3" s="1"/>
  <c r="WVN58" i="3" s="1"/>
  <c r="WVO58" i="3" s="1"/>
  <c r="WVP58" i="3" s="1"/>
  <c r="WVQ58" i="3" s="1"/>
  <c r="WVR58" i="3"/>
  <c r="WUS58" i="3"/>
  <c r="WUT58" i="3" s="1"/>
  <c r="WUU58" i="3" s="1"/>
  <c r="WUV58" i="3" s="1"/>
  <c r="WUW58" i="3" s="1"/>
  <c r="WUX58" i="3" s="1"/>
  <c r="WUY58" i="3" s="1"/>
  <c r="WUZ58" i="3" s="1"/>
  <c r="WVA58" i="3" s="1"/>
  <c r="WVB58" i="3"/>
  <c r="WUC58" i="3"/>
  <c r="WUD58" i="3" s="1"/>
  <c r="WUE58" i="3" s="1"/>
  <c r="WUF58" i="3" s="1"/>
  <c r="WUG58" i="3" s="1"/>
  <c r="WUH58" i="3" s="1"/>
  <c r="WUI58" i="3" s="1"/>
  <c r="WUJ58" i="3" s="1"/>
  <c r="WUK58" i="3" s="1"/>
  <c r="WUL58" i="3"/>
  <c r="WTM58" i="3"/>
  <c r="WTN58" i="3" s="1"/>
  <c r="WTO58" i="3" s="1"/>
  <c r="WTP58" i="3" s="1"/>
  <c r="WTQ58" i="3" s="1"/>
  <c r="WTR58" i="3" s="1"/>
  <c r="WTS58" i="3" s="1"/>
  <c r="WTT58" i="3" s="1"/>
  <c r="WTU58" i="3" s="1"/>
  <c r="WTV58" i="3"/>
  <c r="WSW58" i="3"/>
  <c r="WSX58" i="3" s="1"/>
  <c r="WSY58" i="3" s="1"/>
  <c r="WSZ58" i="3" s="1"/>
  <c r="WTA58" i="3" s="1"/>
  <c r="WTB58" i="3" s="1"/>
  <c r="WTC58" i="3" s="1"/>
  <c r="WTD58" i="3" s="1"/>
  <c r="WTE58" i="3" s="1"/>
  <c r="WTF58" i="3"/>
  <c r="WSG58" i="3"/>
  <c r="WSH58" i="3" s="1"/>
  <c r="WSI58" i="3" s="1"/>
  <c r="WSJ58" i="3" s="1"/>
  <c r="WSK58" i="3" s="1"/>
  <c r="WSL58" i="3" s="1"/>
  <c r="WSM58" i="3" s="1"/>
  <c r="WSN58" i="3" s="1"/>
  <c r="WSO58" i="3" s="1"/>
  <c r="WSP58" i="3"/>
  <c r="WRQ58" i="3"/>
  <c r="WRR58" i="3" s="1"/>
  <c r="WRS58" i="3" s="1"/>
  <c r="WRT58" i="3" s="1"/>
  <c r="WRU58" i="3" s="1"/>
  <c r="WRV58" i="3" s="1"/>
  <c r="WRW58" i="3" s="1"/>
  <c r="WRX58" i="3" s="1"/>
  <c r="WRY58" i="3" s="1"/>
  <c r="WRZ58" i="3"/>
  <c r="WRA58" i="3"/>
  <c r="WRB58" i="3" s="1"/>
  <c r="WRC58" i="3" s="1"/>
  <c r="WRD58" i="3" s="1"/>
  <c r="WRE58" i="3" s="1"/>
  <c r="WRF58" i="3" s="1"/>
  <c r="WRG58" i="3" s="1"/>
  <c r="WRH58" i="3" s="1"/>
  <c r="WRI58" i="3" s="1"/>
  <c r="WRJ58" i="3"/>
  <c r="WQK58" i="3"/>
  <c r="WQL58" i="3" s="1"/>
  <c r="WQM58" i="3" s="1"/>
  <c r="WQN58" i="3" s="1"/>
  <c r="WQO58" i="3" s="1"/>
  <c r="WQP58" i="3" s="1"/>
  <c r="WQQ58" i="3" s="1"/>
  <c r="WQR58" i="3" s="1"/>
  <c r="WQS58" i="3" s="1"/>
  <c r="WQT58" i="3"/>
  <c r="WPU58" i="3"/>
  <c r="WPV58" i="3" s="1"/>
  <c r="WPW58" i="3" s="1"/>
  <c r="WPX58" i="3" s="1"/>
  <c r="WPY58" i="3" s="1"/>
  <c r="WPZ58" i="3" s="1"/>
  <c r="WQA58" i="3" s="1"/>
  <c r="WQB58" i="3" s="1"/>
  <c r="WQC58" i="3" s="1"/>
  <c r="WQD58" i="3"/>
  <c r="WPE58" i="3"/>
  <c r="WPF58" i="3" s="1"/>
  <c r="WPG58" i="3" s="1"/>
  <c r="WPH58" i="3" s="1"/>
  <c r="WPI58" i="3" s="1"/>
  <c r="WPJ58" i="3" s="1"/>
  <c r="WPK58" i="3" s="1"/>
  <c r="WPL58" i="3" s="1"/>
  <c r="WPM58" i="3" s="1"/>
  <c r="WPN58" i="3"/>
  <c r="WOO58" i="3"/>
  <c r="WOP58" i="3" s="1"/>
  <c r="WOQ58" i="3" s="1"/>
  <c r="WOR58" i="3" s="1"/>
  <c r="WOS58" i="3" s="1"/>
  <c r="WOT58" i="3" s="1"/>
  <c r="WOU58" i="3" s="1"/>
  <c r="WOV58" i="3" s="1"/>
  <c r="WOW58" i="3" s="1"/>
  <c r="WOX58" i="3"/>
  <c r="WNY58" i="3"/>
  <c r="WNZ58" i="3" s="1"/>
  <c r="WOA58" i="3" s="1"/>
  <c r="WOB58" i="3" s="1"/>
  <c r="WOC58" i="3" s="1"/>
  <c r="WOD58" i="3" s="1"/>
  <c r="WOE58" i="3" s="1"/>
  <c r="WOF58" i="3" s="1"/>
  <c r="WOG58" i="3" s="1"/>
  <c r="WOH58" i="3"/>
  <c r="WNI58" i="3"/>
  <c r="WNJ58" i="3" s="1"/>
  <c r="WNK58" i="3" s="1"/>
  <c r="WNL58" i="3" s="1"/>
  <c r="WNM58" i="3" s="1"/>
  <c r="WNN58" i="3" s="1"/>
  <c r="WNO58" i="3" s="1"/>
  <c r="WNP58" i="3" s="1"/>
  <c r="WNQ58" i="3" s="1"/>
  <c r="WNR58" i="3"/>
  <c r="WMS58" i="3"/>
  <c r="WMT58" i="3" s="1"/>
  <c r="WMU58" i="3" s="1"/>
  <c r="WMV58" i="3" s="1"/>
  <c r="WMW58" i="3" s="1"/>
  <c r="WMX58" i="3" s="1"/>
  <c r="WMY58" i="3" s="1"/>
  <c r="WMZ58" i="3" s="1"/>
  <c r="WNA58" i="3" s="1"/>
  <c r="WNB58" i="3"/>
  <c r="WMC58" i="3"/>
  <c r="WMD58" i="3" s="1"/>
  <c r="WME58" i="3" s="1"/>
  <c r="WMF58" i="3" s="1"/>
  <c r="WMG58" i="3" s="1"/>
  <c r="WMH58" i="3" s="1"/>
  <c r="WMI58" i="3" s="1"/>
  <c r="WMJ58" i="3" s="1"/>
  <c r="WMK58" i="3" s="1"/>
  <c r="WML58" i="3"/>
  <c r="WLM58" i="3"/>
  <c r="WLN58" i="3" s="1"/>
  <c r="WLO58" i="3" s="1"/>
  <c r="WLP58" i="3" s="1"/>
  <c r="WLQ58" i="3" s="1"/>
  <c r="WLR58" i="3" s="1"/>
  <c r="WLS58" i="3" s="1"/>
  <c r="WLT58" i="3" s="1"/>
  <c r="WLU58" i="3" s="1"/>
  <c r="WLV58" i="3"/>
  <c r="WKW58" i="3"/>
  <c r="WKX58" i="3" s="1"/>
  <c r="WKY58" i="3" s="1"/>
  <c r="WKZ58" i="3" s="1"/>
  <c r="WLA58" i="3" s="1"/>
  <c r="WLB58" i="3" s="1"/>
  <c r="WLC58" i="3" s="1"/>
  <c r="WLD58" i="3" s="1"/>
  <c r="WLE58" i="3" s="1"/>
  <c r="WLF58" i="3"/>
  <c r="WKG58" i="3"/>
  <c r="WKH58" i="3" s="1"/>
  <c r="WKI58" i="3" s="1"/>
  <c r="WKJ58" i="3" s="1"/>
  <c r="WKK58" i="3" s="1"/>
  <c r="WKL58" i="3" s="1"/>
  <c r="WKM58" i="3" s="1"/>
  <c r="WKN58" i="3" s="1"/>
  <c r="WKO58" i="3" s="1"/>
  <c r="WKP58" i="3"/>
  <c r="WJQ58" i="3"/>
  <c r="WJR58" i="3" s="1"/>
  <c r="WJS58" i="3" s="1"/>
  <c r="WJT58" i="3" s="1"/>
  <c r="WJU58" i="3" s="1"/>
  <c r="WJV58" i="3" s="1"/>
  <c r="WJW58" i="3" s="1"/>
  <c r="WJX58" i="3" s="1"/>
  <c r="WJY58" i="3" s="1"/>
  <c r="WJZ58" i="3"/>
  <c r="WJA58" i="3"/>
  <c r="WJB58" i="3" s="1"/>
  <c r="WJC58" i="3" s="1"/>
  <c r="WJD58" i="3" s="1"/>
  <c r="WJE58" i="3" s="1"/>
  <c r="WJF58" i="3" s="1"/>
  <c r="WJG58" i="3" s="1"/>
  <c r="WJH58" i="3" s="1"/>
  <c r="WJI58" i="3" s="1"/>
  <c r="WJJ58" i="3"/>
  <c r="WIK58" i="3"/>
  <c r="WIL58" i="3" s="1"/>
  <c r="WIM58" i="3" s="1"/>
  <c r="WIN58" i="3" s="1"/>
  <c r="WIO58" i="3" s="1"/>
  <c r="WIP58" i="3" s="1"/>
  <c r="WIQ58" i="3" s="1"/>
  <c r="WIR58" i="3" s="1"/>
  <c r="WIS58" i="3" s="1"/>
  <c r="WIT58" i="3"/>
  <c r="WHU58" i="3"/>
  <c r="WHV58" i="3" s="1"/>
  <c r="WHW58" i="3" s="1"/>
  <c r="WHX58" i="3" s="1"/>
  <c r="WHY58" i="3" s="1"/>
  <c r="WHZ58" i="3" s="1"/>
  <c r="WIA58" i="3" s="1"/>
  <c r="WIB58" i="3" s="1"/>
  <c r="WIC58" i="3" s="1"/>
  <c r="WID58" i="3"/>
  <c r="WHE58" i="3"/>
  <c r="WHF58" i="3" s="1"/>
  <c r="WHG58" i="3" s="1"/>
  <c r="WHH58" i="3" s="1"/>
  <c r="WHI58" i="3" s="1"/>
  <c r="WHJ58" i="3" s="1"/>
  <c r="WHK58" i="3" s="1"/>
  <c r="WHL58" i="3" s="1"/>
  <c r="WHM58" i="3" s="1"/>
  <c r="WHN58" i="3"/>
  <c r="WGO58" i="3"/>
  <c r="WGP58" i="3" s="1"/>
  <c r="WGQ58" i="3" s="1"/>
  <c r="WGR58" i="3" s="1"/>
  <c r="WGS58" i="3" s="1"/>
  <c r="WGT58" i="3" s="1"/>
  <c r="WGU58" i="3" s="1"/>
  <c r="WGV58" i="3" s="1"/>
  <c r="WGW58" i="3" s="1"/>
  <c r="WGX58" i="3"/>
  <c r="WFY58" i="3"/>
  <c r="WFZ58" i="3" s="1"/>
  <c r="WGA58" i="3" s="1"/>
  <c r="WGB58" i="3" s="1"/>
  <c r="WGC58" i="3" s="1"/>
  <c r="WGD58" i="3" s="1"/>
  <c r="WGE58" i="3" s="1"/>
  <c r="WGF58" i="3" s="1"/>
  <c r="WGG58" i="3" s="1"/>
  <c r="WGH58" i="3"/>
  <c r="WFI58" i="3"/>
  <c r="WFJ58" i="3" s="1"/>
  <c r="WFK58" i="3" s="1"/>
  <c r="WFL58" i="3" s="1"/>
  <c r="WFM58" i="3" s="1"/>
  <c r="WFN58" i="3" s="1"/>
  <c r="WFO58" i="3" s="1"/>
  <c r="WFP58" i="3" s="1"/>
  <c r="WFQ58" i="3" s="1"/>
  <c r="WFR58" i="3"/>
  <c r="WES58" i="3"/>
  <c r="WET58" i="3" s="1"/>
  <c r="WEU58" i="3" s="1"/>
  <c r="WEV58" i="3" s="1"/>
  <c r="WEW58" i="3" s="1"/>
  <c r="WEX58" i="3" s="1"/>
  <c r="WEY58" i="3" s="1"/>
  <c r="WEZ58" i="3" s="1"/>
  <c r="WFA58" i="3" s="1"/>
  <c r="WFB58" i="3"/>
  <c r="WEC58" i="3"/>
  <c r="WED58" i="3" s="1"/>
  <c r="WEE58" i="3" s="1"/>
  <c r="WEF58" i="3" s="1"/>
  <c r="WEG58" i="3" s="1"/>
  <c r="WEH58" i="3" s="1"/>
  <c r="WEI58" i="3" s="1"/>
  <c r="WEJ58" i="3" s="1"/>
  <c r="WEK58" i="3" s="1"/>
  <c r="WEL58" i="3"/>
  <c r="WDM58" i="3"/>
  <c r="WDN58" i="3" s="1"/>
  <c r="WDO58" i="3" s="1"/>
  <c r="WDP58" i="3" s="1"/>
  <c r="WDQ58" i="3" s="1"/>
  <c r="WDR58" i="3" s="1"/>
  <c r="WDS58" i="3" s="1"/>
  <c r="WDT58" i="3" s="1"/>
  <c r="WDU58" i="3" s="1"/>
  <c r="WDV58" i="3"/>
  <c r="WCW58" i="3"/>
  <c r="WCX58" i="3" s="1"/>
  <c r="WCY58" i="3" s="1"/>
  <c r="WCZ58" i="3" s="1"/>
  <c r="WDA58" i="3" s="1"/>
  <c r="WDB58" i="3" s="1"/>
  <c r="WDC58" i="3" s="1"/>
  <c r="WDD58" i="3" s="1"/>
  <c r="WDE58" i="3" s="1"/>
  <c r="WDF58" i="3"/>
  <c r="WCG58" i="3"/>
  <c r="WCH58" i="3" s="1"/>
  <c r="WCI58" i="3" s="1"/>
  <c r="WCJ58" i="3" s="1"/>
  <c r="WCK58" i="3" s="1"/>
  <c r="WCL58" i="3" s="1"/>
  <c r="WCM58" i="3" s="1"/>
  <c r="WCN58" i="3" s="1"/>
  <c r="WCO58" i="3" s="1"/>
  <c r="WCP58" i="3"/>
  <c r="WBQ58" i="3"/>
  <c r="WBR58" i="3" s="1"/>
  <c r="WBS58" i="3" s="1"/>
  <c r="WBT58" i="3" s="1"/>
  <c r="WBU58" i="3" s="1"/>
  <c r="WBV58" i="3" s="1"/>
  <c r="WBW58" i="3" s="1"/>
  <c r="WBX58" i="3" s="1"/>
  <c r="WBY58" i="3" s="1"/>
  <c r="WBZ58" i="3"/>
  <c r="WBA58" i="3"/>
  <c r="WBB58" i="3" s="1"/>
  <c r="WBC58" i="3" s="1"/>
  <c r="WBD58" i="3" s="1"/>
  <c r="WBE58" i="3" s="1"/>
  <c r="WBF58" i="3" s="1"/>
  <c r="WBG58" i="3" s="1"/>
  <c r="WBH58" i="3" s="1"/>
  <c r="WBI58" i="3" s="1"/>
  <c r="WBJ58" i="3"/>
  <c r="WAK58" i="3"/>
  <c r="WAL58" i="3" s="1"/>
  <c r="WAM58" i="3" s="1"/>
  <c r="WAN58" i="3" s="1"/>
  <c r="WAO58" i="3" s="1"/>
  <c r="WAP58" i="3" s="1"/>
  <c r="WAQ58" i="3" s="1"/>
  <c r="WAR58" i="3" s="1"/>
  <c r="WAS58" i="3" s="1"/>
  <c r="WAT58" i="3"/>
  <c r="VZU58" i="3"/>
  <c r="VZV58" i="3" s="1"/>
  <c r="VZW58" i="3" s="1"/>
  <c r="VZX58" i="3" s="1"/>
  <c r="VZY58" i="3" s="1"/>
  <c r="VZZ58" i="3" s="1"/>
  <c r="WAA58" i="3" s="1"/>
  <c r="WAB58" i="3" s="1"/>
  <c r="WAC58" i="3" s="1"/>
  <c r="WAD58" i="3"/>
  <c r="VZE58" i="3"/>
  <c r="VZF58" i="3" s="1"/>
  <c r="VZG58" i="3" s="1"/>
  <c r="VZH58" i="3" s="1"/>
  <c r="VZI58" i="3" s="1"/>
  <c r="VZJ58" i="3" s="1"/>
  <c r="VZK58" i="3" s="1"/>
  <c r="VZL58" i="3" s="1"/>
  <c r="VZM58" i="3" s="1"/>
  <c r="VZN58" i="3"/>
  <c r="VYO58" i="3"/>
  <c r="VYP58" i="3" s="1"/>
  <c r="VYQ58" i="3" s="1"/>
  <c r="VYR58" i="3" s="1"/>
  <c r="VYS58" i="3" s="1"/>
  <c r="VYT58" i="3" s="1"/>
  <c r="VYU58" i="3" s="1"/>
  <c r="VYV58" i="3" s="1"/>
  <c r="VYW58" i="3" s="1"/>
  <c r="VYX58" i="3"/>
  <c r="VXY58" i="3"/>
  <c r="VXZ58" i="3" s="1"/>
  <c r="VYA58" i="3" s="1"/>
  <c r="VYB58" i="3" s="1"/>
  <c r="VYC58" i="3" s="1"/>
  <c r="VYD58" i="3" s="1"/>
  <c r="VYE58" i="3" s="1"/>
  <c r="VYF58" i="3" s="1"/>
  <c r="VYG58" i="3" s="1"/>
  <c r="VYH58" i="3"/>
  <c r="VXI58" i="3"/>
  <c r="VXJ58" i="3" s="1"/>
  <c r="VXK58" i="3" s="1"/>
  <c r="VXL58" i="3" s="1"/>
  <c r="VXM58" i="3" s="1"/>
  <c r="VXN58" i="3" s="1"/>
  <c r="VXO58" i="3" s="1"/>
  <c r="VXP58" i="3" s="1"/>
  <c r="VXQ58" i="3" s="1"/>
  <c r="VXR58" i="3"/>
  <c r="VWS58" i="3"/>
  <c r="VWT58" i="3" s="1"/>
  <c r="VWU58" i="3" s="1"/>
  <c r="VWV58" i="3" s="1"/>
  <c r="VWW58" i="3" s="1"/>
  <c r="VWX58" i="3" s="1"/>
  <c r="VWY58" i="3" s="1"/>
  <c r="VWZ58" i="3" s="1"/>
  <c r="VXA58" i="3" s="1"/>
  <c r="VXB58" i="3"/>
  <c r="VWC58" i="3"/>
  <c r="VWD58" i="3" s="1"/>
  <c r="VWE58" i="3" s="1"/>
  <c r="VWF58" i="3" s="1"/>
  <c r="VWG58" i="3" s="1"/>
  <c r="VWH58" i="3" s="1"/>
  <c r="VWI58" i="3" s="1"/>
  <c r="VWJ58" i="3" s="1"/>
  <c r="VWK58" i="3" s="1"/>
  <c r="VWL58" i="3"/>
  <c r="VVM58" i="3"/>
  <c r="VVN58" i="3" s="1"/>
  <c r="VVO58" i="3" s="1"/>
  <c r="VVP58" i="3" s="1"/>
  <c r="VVQ58" i="3" s="1"/>
  <c r="VVR58" i="3" s="1"/>
  <c r="VVS58" i="3" s="1"/>
  <c r="VVT58" i="3" s="1"/>
  <c r="VVU58" i="3" s="1"/>
  <c r="VVV58" i="3"/>
  <c r="VUW58" i="3"/>
  <c r="VUX58" i="3" s="1"/>
  <c r="VUY58" i="3" s="1"/>
  <c r="VUZ58" i="3" s="1"/>
  <c r="VVA58" i="3" s="1"/>
  <c r="VVB58" i="3" s="1"/>
  <c r="VVC58" i="3" s="1"/>
  <c r="VVD58" i="3" s="1"/>
  <c r="VVE58" i="3" s="1"/>
  <c r="VVF58" i="3"/>
  <c r="VUG58" i="3"/>
  <c r="VUH58" i="3" s="1"/>
  <c r="VUI58" i="3" s="1"/>
  <c r="VUJ58" i="3" s="1"/>
  <c r="VUK58" i="3" s="1"/>
  <c r="VUL58" i="3" s="1"/>
  <c r="VUM58" i="3" s="1"/>
  <c r="VUN58" i="3" s="1"/>
  <c r="VUO58" i="3" s="1"/>
  <c r="VUP58" i="3"/>
  <c r="VTQ58" i="3"/>
  <c r="VTR58" i="3" s="1"/>
  <c r="VTS58" i="3" s="1"/>
  <c r="VTT58" i="3" s="1"/>
  <c r="VTU58" i="3" s="1"/>
  <c r="VTV58" i="3" s="1"/>
  <c r="VTW58" i="3" s="1"/>
  <c r="VTX58" i="3" s="1"/>
  <c r="VTY58" i="3" s="1"/>
  <c r="VTZ58" i="3"/>
  <c r="VTA58" i="3"/>
  <c r="VTB58" i="3" s="1"/>
  <c r="VTC58" i="3" s="1"/>
  <c r="VTD58" i="3" s="1"/>
  <c r="VTE58" i="3" s="1"/>
  <c r="VTF58" i="3" s="1"/>
  <c r="VTG58" i="3" s="1"/>
  <c r="VTH58" i="3" s="1"/>
  <c r="VTI58" i="3" s="1"/>
  <c r="VTJ58" i="3"/>
  <c r="VSK58" i="3"/>
  <c r="VSL58" i="3" s="1"/>
  <c r="VSM58" i="3" s="1"/>
  <c r="VSN58" i="3" s="1"/>
  <c r="VSO58" i="3" s="1"/>
  <c r="VSP58" i="3" s="1"/>
  <c r="VSQ58" i="3" s="1"/>
  <c r="VSR58" i="3" s="1"/>
  <c r="VSS58" i="3" s="1"/>
  <c r="VST58" i="3"/>
  <c r="VRU58" i="3"/>
  <c r="VRV58" i="3" s="1"/>
  <c r="VRW58" i="3" s="1"/>
  <c r="VRX58" i="3" s="1"/>
  <c r="VRY58" i="3" s="1"/>
  <c r="VRZ58" i="3" s="1"/>
  <c r="VSA58" i="3" s="1"/>
  <c r="VSB58" i="3" s="1"/>
  <c r="VSC58" i="3" s="1"/>
  <c r="VSD58" i="3"/>
  <c r="VRE58" i="3"/>
  <c r="VRF58" i="3" s="1"/>
  <c r="VRG58" i="3" s="1"/>
  <c r="VRH58" i="3" s="1"/>
  <c r="VRI58" i="3" s="1"/>
  <c r="VRJ58" i="3" s="1"/>
  <c r="VRK58" i="3" s="1"/>
  <c r="VRL58" i="3" s="1"/>
  <c r="VRM58" i="3" s="1"/>
  <c r="VRN58" i="3"/>
  <c r="VQO58" i="3"/>
  <c r="VQP58" i="3" s="1"/>
  <c r="VQQ58" i="3" s="1"/>
  <c r="VQR58" i="3" s="1"/>
  <c r="VQS58" i="3" s="1"/>
  <c r="VQT58" i="3" s="1"/>
  <c r="VQU58" i="3" s="1"/>
  <c r="VQV58" i="3" s="1"/>
  <c r="VQW58" i="3" s="1"/>
  <c r="VQX58" i="3"/>
  <c r="VPY58" i="3"/>
  <c r="VPZ58" i="3" s="1"/>
  <c r="VQA58" i="3" s="1"/>
  <c r="VQB58" i="3" s="1"/>
  <c r="VQC58" i="3" s="1"/>
  <c r="VQD58" i="3" s="1"/>
  <c r="VQE58" i="3" s="1"/>
  <c r="VQF58" i="3" s="1"/>
  <c r="VQG58" i="3" s="1"/>
  <c r="VQH58" i="3"/>
  <c r="VPI58" i="3"/>
  <c r="VPJ58" i="3" s="1"/>
  <c r="VPK58" i="3" s="1"/>
  <c r="VPL58" i="3" s="1"/>
  <c r="VPM58" i="3" s="1"/>
  <c r="VPN58" i="3" s="1"/>
  <c r="VPO58" i="3" s="1"/>
  <c r="VPP58" i="3" s="1"/>
  <c r="VPQ58" i="3" s="1"/>
  <c r="VPR58" i="3"/>
  <c r="VOS58" i="3"/>
  <c r="VOT58" i="3" s="1"/>
  <c r="VOU58" i="3" s="1"/>
  <c r="VOV58" i="3" s="1"/>
  <c r="VOW58" i="3" s="1"/>
  <c r="VOX58" i="3" s="1"/>
  <c r="VOY58" i="3" s="1"/>
  <c r="VOZ58" i="3" s="1"/>
  <c r="VPA58" i="3" s="1"/>
  <c r="VPB58" i="3"/>
  <c r="VOC58" i="3"/>
  <c r="VOD58" i="3" s="1"/>
  <c r="VOE58" i="3" s="1"/>
  <c r="VOF58" i="3" s="1"/>
  <c r="VOG58" i="3" s="1"/>
  <c r="VOH58" i="3" s="1"/>
  <c r="VOI58" i="3" s="1"/>
  <c r="VOJ58" i="3" s="1"/>
  <c r="VOK58" i="3" s="1"/>
  <c r="VOL58" i="3"/>
  <c r="VNM58" i="3"/>
  <c r="VNN58" i="3" s="1"/>
  <c r="VNO58" i="3" s="1"/>
  <c r="VNP58" i="3" s="1"/>
  <c r="VNQ58" i="3" s="1"/>
  <c r="VNR58" i="3" s="1"/>
  <c r="VNS58" i="3" s="1"/>
  <c r="VNT58" i="3" s="1"/>
  <c r="VNU58" i="3" s="1"/>
  <c r="VNV58" i="3"/>
  <c r="VMW58" i="3"/>
  <c r="VMX58" i="3" s="1"/>
  <c r="VMY58" i="3" s="1"/>
  <c r="VMZ58" i="3" s="1"/>
  <c r="VNA58" i="3" s="1"/>
  <c r="VNB58" i="3" s="1"/>
  <c r="VNC58" i="3" s="1"/>
  <c r="VND58" i="3" s="1"/>
  <c r="VNE58" i="3" s="1"/>
  <c r="VNF58" i="3"/>
  <c r="VMG58" i="3"/>
  <c r="VMH58" i="3" s="1"/>
  <c r="VMI58" i="3" s="1"/>
  <c r="VMJ58" i="3" s="1"/>
  <c r="VMK58" i="3" s="1"/>
  <c r="VML58" i="3" s="1"/>
  <c r="VMM58" i="3" s="1"/>
  <c r="VMN58" i="3" s="1"/>
  <c r="VMO58" i="3" s="1"/>
  <c r="VMP58" i="3"/>
  <c r="VLQ58" i="3"/>
  <c r="VLR58" i="3" s="1"/>
  <c r="VLS58" i="3" s="1"/>
  <c r="VLT58" i="3" s="1"/>
  <c r="VLU58" i="3" s="1"/>
  <c r="VLV58" i="3" s="1"/>
  <c r="VLW58" i="3" s="1"/>
  <c r="VLX58" i="3" s="1"/>
  <c r="VLY58" i="3" s="1"/>
  <c r="VLZ58" i="3"/>
  <c r="VLA58" i="3"/>
  <c r="VLB58" i="3" s="1"/>
  <c r="VLC58" i="3" s="1"/>
  <c r="VLD58" i="3" s="1"/>
  <c r="VLE58" i="3" s="1"/>
  <c r="VLF58" i="3" s="1"/>
  <c r="VLG58" i="3" s="1"/>
  <c r="VLH58" i="3" s="1"/>
  <c r="VLI58" i="3" s="1"/>
  <c r="VLJ58" i="3"/>
  <c r="VKK58" i="3"/>
  <c r="VKL58" i="3" s="1"/>
  <c r="VKM58" i="3" s="1"/>
  <c r="VKN58" i="3" s="1"/>
  <c r="VKO58" i="3" s="1"/>
  <c r="VKP58" i="3" s="1"/>
  <c r="VKQ58" i="3" s="1"/>
  <c r="VKR58" i="3" s="1"/>
  <c r="VKS58" i="3" s="1"/>
  <c r="VKT58" i="3"/>
  <c r="VJU58" i="3"/>
  <c r="VJV58" i="3" s="1"/>
  <c r="VJW58" i="3" s="1"/>
  <c r="VJX58" i="3" s="1"/>
  <c r="VJY58" i="3" s="1"/>
  <c r="VJZ58" i="3" s="1"/>
  <c r="VKA58" i="3" s="1"/>
  <c r="VKB58" i="3" s="1"/>
  <c r="VKC58" i="3" s="1"/>
  <c r="VKD58" i="3"/>
  <c r="VJE58" i="3"/>
  <c r="VJF58" i="3" s="1"/>
  <c r="VJG58" i="3" s="1"/>
  <c r="VJH58" i="3" s="1"/>
  <c r="VJI58" i="3" s="1"/>
  <c r="VJJ58" i="3" s="1"/>
  <c r="VJK58" i="3" s="1"/>
  <c r="VJL58" i="3" s="1"/>
  <c r="VJM58" i="3" s="1"/>
  <c r="VJN58" i="3"/>
  <c r="VIO58" i="3"/>
  <c r="VIP58" i="3" s="1"/>
  <c r="VIQ58" i="3" s="1"/>
  <c r="VIR58" i="3" s="1"/>
  <c r="VIS58" i="3" s="1"/>
  <c r="VIT58" i="3" s="1"/>
  <c r="VIU58" i="3" s="1"/>
  <c r="VIV58" i="3" s="1"/>
  <c r="VIW58" i="3" s="1"/>
  <c r="VIX58" i="3"/>
  <c r="VHY58" i="3"/>
  <c r="VHZ58" i="3" s="1"/>
  <c r="VIA58" i="3" s="1"/>
  <c r="VIB58" i="3" s="1"/>
  <c r="VIC58" i="3" s="1"/>
  <c r="VID58" i="3" s="1"/>
  <c r="VIE58" i="3" s="1"/>
  <c r="VIF58" i="3" s="1"/>
  <c r="VIG58" i="3" s="1"/>
  <c r="VIH58" i="3"/>
  <c r="VHI58" i="3"/>
  <c r="VHJ58" i="3" s="1"/>
  <c r="VHK58" i="3" s="1"/>
  <c r="VHL58" i="3" s="1"/>
  <c r="VHM58" i="3" s="1"/>
  <c r="VHN58" i="3" s="1"/>
  <c r="VHO58" i="3" s="1"/>
  <c r="VHP58" i="3" s="1"/>
  <c r="VHQ58" i="3" s="1"/>
  <c r="VHR58" i="3"/>
  <c r="VGS58" i="3"/>
  <c r="VGT58" i="3" s="1"/>
  <c r="VGU58" i="3" s="1"/>
  <c r="VGV58" i="3" s="1"/>
  <c r="VGW58" i="3" s="1"/>
  <c r="VGX58" i="3" s="1"/>
  <c r="VGY58" i="3" s="1"/>
  <c r="VGZ58" i="3" s="1"/>
  <c r="VHA58" i="3" s="1"/>
  <c r="VHB58" i="3"/>
  <c r="VGC58" i="3"/>
  <c r="VGD58" i="3" s="1"/>
  <c r="VGE58" i="3" s="1"/>
  <c r="VGF58" i="3" s="1"/>
  <c r="VGG58" i="3" s="1"/>
  <c r="VGH58" i="3" s="1"/>
  <c r="VGI58" i="3" s="1"/>
  <c r="VGJ58" i="3" s="1"/>
  <c r="VGK58" i="3" s="1"/>
  <c r="VGL58" i="3"/>
  <c r="VFM58" i="3"/>
  <c r="VFN58" i="3" s="1"/>
  <c r="VFO58" i="3" s="1"/>
  <c r="VFP58" i="3" s="1"/>
  <c r="VFQ58" i="3" s="1"/>
  <c r="VFR58" i="3" s="1"/>
  <c r="VFS58" i="3" s="1"/>
  <c r="VFT58" i="3" s="1"/>
  <c r="VFU58" i="3" s="1"/>
  <c r="VFV58" i="3"/>
  <c r="VEW58" i="3"/>
  <c r="VEX58" i="3" s="1"/>
  <c r="VEY58" i="3" s="1"/>
  <c r="VEZ58" i="3" s="1"/>
  <c r="VFA58" i="3" s="1"/>
  <c r="VFB58" i="3" s="1"/>
  <c r="VFC58" i="3" s="1"/>
  <c r="VFD58" i="3" s="1"/>
  <c r="VFE58" i="3" s="1"/>
  <c r="VFF58" i="3"/>
  <c r="VEG58" i="3"/>
  <c r="VEH58" i="3" s="1"/>
  <c r="VEI58" i="3" s="1"/>
  <c r="VEJ58" i="3" s="1"/>
  <c r="VEK58" i="3" s="1"/>
  <c r="VEL58" i="3" s="1"/>
  <c r="VEM58" i="3" s="1"/>
  <c r="VEN58" i="3" s="1"/>
  <c r="VEO58" i="3" s="1"/>
  <c r="VEP58" i="3"/>
  <c r="VDQ58" i="3"/>
  <c r="VDR58" i="3" s="1"/>
  <c r="VDS58" i="3" s="1"/>
  <c r="VDT58" i="3" s="1"/>
  <c r="VDU58" i="3" s="1"/>
  <c r="VDV58" i="3" s="1"/>
  <c r="VDW58" i="3" s="1"/>
  <c r="VDX58" i="3" s="1"/>
  <c r="VDY58" i="3" s="1"/>
  <c r="VDZ58" i="3"/>
  <c r="VDA58" i="3"/>
  <c r="VDB58" i="3" s="1"/>
  <c r="VDC58" i="3" s="1"/>
  <c r="VDD58" i="3" s="1"/>
  <c r="VDE58" i="3" s="1"/>
  <c r="VDF58" i="3" s="1"/>
  <c r="VDG58" i="3" s="1"/>
  <c r="VDH58" i="3" s="1"/>
  <c r="VDI58" i="3" s="1"/>
  <c r="VDJ58" i="3"/>
  <c r="VCK58" i="3"/>
  <c r="VCL58" i="3" s="1"/>
  <c r="VCM58" i="3" s="1"/>
  <c r="VCN58" i="3" s="1"/>
  <c r="VCO58" i="3" s="1"/>
  <c r="VCP58" i="3" s="1"/>
  <c r="VCQ58" i="3" s="1"/>
  <c r="VCR58" i="3" s="1"/>
  <c r="VCS58" i="3" s="1"/>
  <c r="VCT58" i="3"/>
  <c r="VBU58" i="3"/>
  <c r="VBV58" i="3" s="1"/>
  <c r="VBW58" i="3" s="1"/>
  <c r="VBX58" i="3" s="1"/>
  <c r="VBY58" i="3" s="1"/>
  <c r="VBZ58" i="3" s="1"/>
  <c r="VCA58" i="3" s="1"/>
  <c r="VCB58" i="3" s="1"/>
  <c r="VCC58" i="3" s="1"/>
  <c r="VCD58" i="3"/>
  <c r="VBE58" i="3"/>
  <c r="VBF58" i="3" s="1"/>
  <c r="VBG58" i="3" s="1"/>
  <c r="VBH58" i="3" s="1"/>
  <c r="VBI58" i="3" s="1"/>
  <c r="VBJ58" i="3" s="1"/>
  <c r="VBK58" i="3" s="1"/>
  <c r="VBL58" i="3" s="1"/>
  <c r="VBM58" i="3" s="1"/>
  <c r="VBN58" i="3"/>
  <c r="VAO58" i="3"/>
  <c r="VAP58" i="3" s="1"/>
  <c r="VAQ58" i="3" s="1"/>
  <c r="VAR58" i="3" s="1"/>
  <c r="VAS58" i="3" s="1"/>
  <c r="VAT58" i="3" s="1"/>
  <c r="VAU58" i="3" s="1"/>
  <c r="VAV58" i="3" s="1"/>
  <c r="VAW58" i="3" s="1"/>
  <c r="VAX58" i="3"/>
  <c r="UZY58" i="3"/>
  <c r="UZZ58" i="3" s="1"/>
  <c r="VAA58" i="3" s="1"/>
  <c r="VAB58" i="3" s="1"/>
  <c r="VAC58" i="3" s="1"/>
  <c r="VAD58" i="3" s="1"/>
  <c r="VAE58" i="3" s="1"/>
  <c r="VAF58" i="3" s="1"/>
  <c r="VAG58" i="3" s="1"/>
  <c r="VAH58" i="3"/>
  <c r="UZI58" i="3"/>
  <c r="UZJ58" i="3" s="1"/>
  <c r="UZK58" i="3" s="1"/>
  <c r="UZL58" i="3" s="1"/>
  <c r="UZM58" i="3" s="1"/>
  <c r="UZN58" i="3" s="1"/>
  <c r="UZO58" i="3" s="1"/>
  <c r="UZP58" i="3" s="1"/>
  <c r="UZQ58" i="3" s="1"/>
  <c r="UZR58" i="3"/>
  <c r="UYS58" i="3"/>
  <c r="UYT58" i="3" s="1"/>
  <c r="UYU58" i="3" s="1"/>
  <c r="UYV58" i="3" s="1"/>
  <c r="UYW58" i="3" s="1"/>
  <c r="UYX58" i="3" s="1"/>
  <c r="UYY58" i="3" s="1"/>
  <c r="UYZ58" i="3" s="1"/>
  <c r="UZA58" i="3" s="1"/>
  <c r="UZB58" i="3"/>
  <c r="UYC58" i="3"/>
  <c r="UYD58" i="3" s="1"/>
  <c r="UYE58" i="3" s="1"/>
  <c r="UYF58" i="3" s="1"/>
  <c r="UYG58" i="3" s="1"/>
  <c r="UYH58" i="3" s="1"/>
  <c r="UYI58" i="3" s="1"/>
  <c r="UYJ58" i="3" s="1"/>
  <c r="UYK58" i="3" s="1"/>
  <c r="UYL58" i="3"/>
  <c r="UXM58" i="3"/>
  <c r="UXN58" i="3" s="1"/>
  <c r="UXO58" i="3" s="1"/>
  <c r="UXP58" i="3" s="1"/>
  <c r="UXQ58" i="3" s="1"/>
  <c r="UXR58" i="3" s="1"/>
  <c r="UXS58" i="3" s="1"/>
  <c r="UXT58" i="3" s="1"/>
  <c r="UXU58" i="3" s="1"/>
  <c r="UXV58" i="3"/>
  <c r="UWW58" i="3"/>
  <c r="UWX58" i="3" s="1"/>
  <c r="UWY58" i="3" s="1"/>
  <c r="UWZ58" i="3" s="1"/>
  <c r="UXA58" i="3" s="1"/>
  <c r="UXB58" i="3" s="1"/>
  <c r="UXC58" i="3" s="1"/>
  <c r="UXD58" i="3" s="1"/>
  <c r="UXE58" i="3" s="1"/>
  <c r="UXF58" i="3"/>
  <c r="UWG58" i="3"/>
  <c r="UWH58" i="3" s="1"/>
  <c r="UWI58" i="3" s="1"/>
  <c r="UWJ58" i="3" s="1"/>
  <c r="UWK58" i="3" s="1"/>
  <c r="UWL58" i="3" s="1"/>
  <c r="UWM58" i="3" s="1"/>
  <c r="UWN58" i="3" s="1"/>
  <c r="UWO58" i="3" s="1"/>
  <c r="UWP58" i="3"/>
  <c r="UVQ58" i="3"/>
  <c r="UVR58" i="3" s="1"/>
  <c r="UVS58" i="3" s="1"/>
  <c r="UVT58" i="3" s="1"/>
  <c r="UVU58" i="3" s="1"/>
  <c r="UVV58" i="3" s="1"/>
  <c r="UVW58" i="3" s="1"/>
  <c r="UVX58" i="3" s="1"/>
  <c r="UVY58" i="3" s="1"/>
  <c r="UVZ58" i="3"/>
  <c r="UVA58" i="3"/>
  <c r="UVB58" i="3" s="1"/>
  <c r="UVC58" i="3" s="1"/>
  <c r="UVD58" i="3" s="1"/>
  <c r="UVE58" i="3" s="1"/>
  <c r="UVF58" i="3" s="1"/>
  <c r="UVG58" i="3" s="1"/>
  <c r="UVH58" i="3" s="1"/>
  <c r="UVI58" i="3" s="1"/>
  <c r="UVJ58" i="3"/>
  <c r="UUK58" i="3"/>
  <c r="UUL58" i="3" s="1"/>
  <c r="UUM58" i="3" s="1"/>
  <c r="UUN58" i="3" s="1"/>
  <c r="UUO58" i="3" s="1"/>
  <c r="UUP58" i="3" s="1"/>
  <c r="UUQ58" i="3" s="1"/>
  <c r="UUR58" i="3" s="1"/>
  <c r="UUS58" i="3" s="1"/>
  <c r="UUT58" i="3"/>
  <c r="UTU58" i="3"/>
  <c r="UTV58" i="3" s="1"/>
  <c r="UTW58" i="3" s="1"/>
  <c r="UTX58" i="3" s="1"/>
  <c r="UTY58" i="3" s="1"/>
  <c r="UTZ58" i="3" s="1"/>
  <c r="UUA58" i="3" s="1"/>
  <c r="UUB58" i="3" s="1"/>
  <c r="UUC58" i="3" s="1"/>
  <c r="UUD58" i="3"/>
  <c r="UTE58" i="3"/>
  <c r="UTF58" i="3" s="1"/>
  <c r="UTG58" i="3" s="1"/>
  <c r="UTH58" i="3" s="1"/>
  <c r="UTI58" i="3" s="1"/>
  <c r="UTJ58" i="3" s="1"/>
  <c r="UTK58" i="3" s="1"/>
  <c r="UTL58" i="3" s="1"/>
  <c r="UTM58" i="3" s="1"/>
  <c r="UTN58" i="3"/>
  <c r="USO58" i="3"/>
  <c r="USP58" i="3" s="1"/>
  <c r="USQ58" i="3" s="1"/>
  <c r="USR58" i="3" s="1"/>
  <c r="USS58" i="3" s="1"/>
  <c r="UST58" i="3" s="1"/>
  <c r="USU58" i="3" s="1"/>
  <c r="USV58" i="3" s="1"/>
  <c r="USW58" i="3" s="1"/>
  <c r="USX58" i="3"/>
  <c r="URY58" i="3"/>
  <c r="URZ58" i="3" s="1"/>
  <c r="USA58" i="3" s="1"/>
  <c r="USB58" i="3" s="1"/>
  <c r="USC58" i="3" s="1"/>
  <c r="USD58" i="3" s="1"/>
  <c r="USE58" i="3" s="1"/>
  <c r="USF58" i="3" s="1"/>
  <c r="USG58" i="3" s="1"/>
  <c r="USH58" i="3"/>
  <c r="URI58" i="3"/>
  <c r="URJ58" i="3" s="1"/>
  <c r="URK58" i="3" s="1"/>
  <c r="URL58" i="3" s="1"/>
  <c r="URM58" i="3" s="1"/>
  <c r="URN58" i="3" s="1"/>
  <c r="URO58" i="3" s="1"/>
  <c r="URP58" i="3" s="1"/>
  <c r="URQ58" i="3" s="1"/>
  <c r="URR58" i="3"/>
  <c r="UQS58" i="3"/>
  <c r="UQT58" i="3" s="1"/>
  <c r="UQU58" i="3" s="1"/>
  <c r="UQV58" i="3" s="1"/>
  <c r="UQW58" i="3" s="1"/>
  <c r="UQX58" i="3" s="1"/>
  <c r="UQY58" i="3" s="1"/>
  <c r="UQZ58" i="3" s="1"/>
  <c r="URA58" i="3" s="1"/>
  <c r="URB58" i="3"/>
  <c r="UQC58" i="3"/>
  <c r="UQD58" i="3" s="1"/>
  <c r="UQE58" i="3" s="1"/>
  <c r="UQF58" i="3" s="1"/>
  <c r="UQG58" i="3" s="1"/>
  <c r="UQH58" i="3" s="1"/>
  <c r="UQI58" i="3" s="1"/>
  <c r="UQJ58" i="3" s="1"/>
  <c r="UQK58" i="3" s="1"/>
  <c r="UQL58" i="3"/>
  <c r="UPM58" i="3"/>
  <c r="UPN58" i="3" s="1"/>
  <c r="UPO58" i="3" s="1"/>
  <c r="UPP58" i="3" s="1"/>
  <c r="UPQ58" i="3" s="1"/>
  <c r="UPR58" i="3" s="1"/>
  <c r="UPS58" i="3" s="1"/>
  <c r="UPT58" i="3" s="1"/>
  <c r="UPU58" i="3" s="1"/>
  <c r="UPV58" i="3"/>
  <c r="UOW58" i="3"/>
  <c r="UOX58" i="3" s="1"/>
  <c r="UOY58" i="3" s="1"/>
  <c r="UOZ58" i="3" s="1"/>
  <c r="UPA58" i="3" s="1"/>
  <c r="UPB58" i="3" s="1"/>
  <c r="UPC58" i="3" s="1"/>
  <c r="UPD58" i="3" s="1"/>
  <c r="UPE58" i="3" s="1"/>
  <c r="UPF58" i="3"/>
  <c r="UOG58" i="3"/>
  <c r="UOH58" i="3" s="1"/>
  <c r="UOI58" i="3" s="1"/>
  <c r="UOJ58" i="3" s="1"/>
  <c r="UOK58" i="3" s="1"/>
  <c r="UOL58" i="3" s="1"/>
  <c r="UOM58" i="3" s="1"/>
  <c r="UON58" i="3" s="1"/>
  <c r="UOO58" i="3" s="1"/>
  <c r="UOP58" i="3"/>
  <c r="UNQ58" i="3"/>
  <c r="UNR58" i="3" s="1"/>
  <c r="UNS58" i="3" s="1"/>
  <c r="UNT58" i="3" s="1"/>
  <c r="UNU58" i="3" s="1"/>
  <c r="UNV58" i="3" s="1"/>
  <c r="UNW58" i="3" s="1"/>
  <c r="UNX58" i="3" s="1"/>
  <c r="UNY58" i="3" s="1"/>
  <c r="UNZ58" i="3"/>
  <c r="UNA58" i="3"/>
  <c r="UNB58" i="3" s="1"/>
  <c r="UNC58" i="3" s="1"/>
  <c r="UND58" i="3" s="1"/>
  <c r="UNE58" i="3" s="1"/>
  <c r="UNF58" i="3" s="1"/>
  <c r="UNG58" i="3" s="1"/>
  <c r="UNH58" i="3" s="1"/>
  <c r="UNI58" i="3" s="1"/>
  <c r="UNJ58" i="3"/>
  <c r="UMK58" i="3"/>
  <c r="UML58" i="3" s="1"/>
  <c r="UMM58" i="3" s="1"/>
  <c r="UMN58" i="3" s="1"/>
  <c r="UMO58" i="3" s="1"/>
  <c r="UMP58" i="3" s="1"/>
  <c r="UMQ58" i="3" s="1"/>
  <c r="UMR58" i="3" s="1"/>
  <c r="UMS58" i="3" s="1"/>
  <c r="UMT58" i="3"/>
  <c r="ULU58" i="3"/>
  <c r="ULV58" i="3" s="1"/>
  <c r="ULW58" i="3" s="1"/>
  <c r="ULX58" i="3" s="1"/>
  <c r="ULY58" i="3" s="1"/>
  <c r="ULZ58" i="3" s="1"/>
  <c r="UMA58" i="3" s="1"/>
  <c r="UMB58" i="3" s="1"/>
  <c r="UMC58" i="3" s="1"/>
  <c r="UMD58" i="3"/>
  <c r="ULE58" i="3"/>
  <c r="ULF58" i="3" s="1"/>
  <c r="ULG58" i="3" s="1"/>
  <c r="ULH58" i="3" s="1"/>
  <c r="ULI58" i="3" s="1"/>
  <c r="ULJ58" i="3" s="1"/>
  <c r="ULK58" i="3" s="1"/>
  <c r="ULL58" i="3" s="1"/>
  <c r="ULM58" i="3" s="1"/>
  <c r="ULN58" i="3"/>
  <c r="UKO58" i="3"/>
  <c r="UKP58" i="3" s="1"/>
  <c r="UKQ58" i="3" s="1"/>
  <c r="UKR58" i="3" s="1"/>
  <c r="UKS58" i="3" s="1"/>
  <c r="UKT58" i="3" s="1"/>
  <c r="UKU58" i="3" s="1"/>
  <c r="UKV58" i="3" s="1"/>
  <c r="UKW58" i="3" s="1"/>
  <c r="UKX58" i="3"/>
  <c r="UJY58" i="3"/>
  <c r="UJZ58" i="3" s="1"/>
  <c r="UKA58" i="3" s="1"/>
  <c r="UKB58" i="3" s="1"/>
  <c r="UKC58" i="3" s="1"/>
  <c r="UKD58" i="3" s="1"/>
  <c r="UKE58" i="3" s="1"/>
  <c r="UKF58" i="3" s="1"/>
  <c r="UKG58" i="3" s="1"/>
  <c r="UKH58" i="3"/>
  <c r="UJI58" i="3"/>
  <c r="UJJ58" i="3" s="1"/>
  <c r="UJK58" i="3" s="1"/>
  <c r="UJL58" i="3" s="1"/>
  <c r="UJM58" i="3" s="1"/>
  <c r="UJN58" i="3" s="1"/>
  <c r="UJO58" i="3" s="1"/>
  <c r="UJP58" i="3" s="1"/>
  <c r="UJQ58" i="3" s="1"/>
  <c r="UJR58" i="3"/>
  <c r="UIS58" i="3"/>
  <c r="UIT58" i="3" s="1"/>
  <c r="UIU58" i="3" s="1"/>
  <c r="UIV58" i="3" s="1"/>
  <c r="UIW58" i="3" s="1"/>
  <c r="UIX58" i="3" s="1"/>
  <c r="UIY58" i="3" s="1"/>
  <c r="UIZ58" i="3" s="1"/>
  <c r="UJA58" i="3" s="1"/>
  <c r="UJB58" i="3"/>
  <c r="UIC58" i="3"/>
  <c r="UID58" i="3" s="1"/>
  <c r="UIE58" i="3" s="1"/>
  <c r="UIF58" i="3" s="1"/>
  <c r="UIG58" i="3" s="1"/>
  <c r="UIH58" i="3" s="1"/>
  <c r="UII58" i="3" s="1"/>
  <c r="UIJ58" i="3" s="1"/>
  <c r="UIK58" i="3" s="1"/>
  <c r="UIL58" i="3"/>
  <c r="UHM58" i="3"/>
  <c r="UHN58" i="3" s="1"/>
  <c r="UHO58" i="3" s="1"/>
  <c r="UHP58" i="3" s="1"/>
  <c r="UHQ58" i="3" s="1"/>
  <c r="UHR58" i="3" s="1"/>
  <c r="UHS58" i="3" s="1"/>
  <c r="UHT58" i="3" s="1"/>
  <c r="UHU58" i="3" s="1"/>
  <c r="UHV58" i="3"/>
  <c r="UGW58" i="3"/>
  <c r="UGX58" i="3" s="1"/>
  <c r="UGY58" i="3" s="1"/>
  <c r="UGZ58" i="3" s="1"/>
  <c r="UHA58" i="3" s="1"/>
  <c r="UHB58" i="3" s="1"/>
  <c r="UHC58" i="3" s="1"/>
  <c r="UHD58" i="3" s="1"/>
  <c r="UHE58" i="3" s="1"/>
  <c r="UHF58" i="3"/>
  <c r="UGG58" i="3"/>
  <c r="UGH58" i="3" s="1"/>
  <c r="UGI58" i="3" s="1"/>
  <c r="UGJ58" i="3" s="1"/>
  <c r="UGK58" i="3" s="1"/>
  <c r="UGL58" i="3" s="1"/>
  <c r="UGM58" i="3" s="1"/>
  <c r="UGN58" i="3" s="1"/>
  <c r="UGO58" i="3" s="1"/>
  <c r="UGP58" i="3"/>
  <c r="UFQ58" i="3"/>
  <c r="UFR58" i="3" s="1"/>
  <c r="UFS58" i="3" s="1"/>
  <c r="UFT58" i="3" s="1"/>
  <c r="UFU58" i="3" s="1"/>
  <c r="UFV58" i="3" s="1"/>
  <c r="UFW58" i="3" s="1"/>
  <c r="UFX58" i="3" s="1"/>
  <c r="UFY58" i="3" s="1"/>
  <c r="UFZ58" i="3"/>
  <c r="UFA58" i="3"/>
  <c r="UFB58" i="3" s="1"/>
  <c r="UFC58" i="3" s="1"/>
  <c r="UFD58" i="3" s="1"/>
  <c r="UFE58" i="3" s="1"/>
  <c r="UFF58" i="3" s="1"/>
  <c r="UFG58" i="3" s="1"/>
  <c r="UFH58" i="3" s="1"/>
  <c r="UFI58" i="3" s="1"/>
  <c r="UFJ58" i="3"/>
  <c r="UEK58" i="3"/>
  <c r="UEL58" i="3" s="1"/>
  <c r="UEM58" i="3" s="1"/>
  <c r="UEN58" i="3" s="1"/>
  <c r="UEO58" i="3" s="1"/>
  <c r="UEP58" i="3" s="1"/>
  <c r="UEQ58" i="3" s="1"/>
  <c r="UER58" i="3" s="1"/>
  <c r="UES58" i="3" s="1"/>
  <c r="UET58" i="3"/>
  <c r="UDU58" i="3"/>
  <c r="UDV58" i="3" s="1"/>
  <c r="UDW58" i="3" s="1"/>
  <c r="UDX58" i="3" s="1"/>
  <c r="UDY58" i="3" s="1"/>
  <c r="UDZ58" i="3" s="1"/>
  <c r="UEA58" i="3" s="1"/>
  <c r="UEB58" i="3" s="1"/>
  <c r="UEC58" i="3" s="1"/>
  <c r="UED58" i="3"/>
  <c r="UDE58" i="3"/>
  <c r="UDF58" i="3" s="1"/>
  <c r="UDG58" i="3" s="1"/>
  <c r="UDH58" i="3" s="1"/>
  <c r="UDI58" i="3" s="1"/>
  <c r="UDJ58" i="3" s="1"/>
  <c r="UDK58" i="3" s="1"/>
  <c r="UDL58" i="3" s="1"/>
  <c r="UDM58" i="3" s="1"/>
  <c r="UDN58" i="3"/>
  <c r="UCO58" i="3"/>
  <c r="UCP58" i="3" s="1"/>
  <c r="UCQ58" i="3" s="1"/>
  <c r="UCR58" i="3" s="1"/>
  <c r="UCS58" i="3" s="1"/>
  <c r="UCT58" i="3" s="1"/>
  <c r="UCU58" i="3" s="1"/>
  <c r="UCV58" i="3" s="1"/>
  <c r="UCW58" i="3" s="1"/>
  <c r="UCX58" i="3"/>
  <c r="UBY58" i="3"/>
  <c r="UBZ58" i="3" s="1"/>
  <c r="UCA58" i="3" s="1"/>
  <c r="UCB58" i="3" s="1"/>
  <c r="UCC58" i="3" s="1"/>
  <c r="UCD58" i="3" s="1"/>
  <c r="UCE58" i="3" s="1"/>
  <c r="UCF58" i="3" s="1"/>
  <c r="UCG58" i="3" s="1"/>
  <c r="UCH58" i="3"/>
  <c r="UBI58" i="3"/>
  <c r="UBJ58" i="3" s="1"/>
  <c r="UBK58" i="3" s="1"/>
  <c r="UBL58" i="3" s="1"/>
  <c r="UBM58" i="3" s="1"/>
  <c r="UBN58" i="3" s="1"/>
  <c r="UBO58" i="3" s="1"/>
  <c r="UBP58" i="3" s="1"/>
  <c r="UBQ58" i="3" s="1"/>
  <c r="UBR58" i="3"/>
  <c r="UAS58" i="3"/>
  <c r="UAT58" i="3" s="1"/>
  <c r="UAU58" i="3" s="1"/>
  <c r="UAV58" i="3" s="1"/>
  <c r="UAW58" i="3" s="1"/>
  <c r="UAX58" i="3" s="1"/>
  <c r="UAY58" i="3" s="1"/>
  <c r="UAZ58" i="3" s="1"/>
  <c r="UBA58" i="3" s="1"/>
  <c r="UBB58" i="3"/>
  <c r="UAC58" i="3"/>
  <c r="UAD58" i="3" s="1"/>
  <c r="UAE58" i="3" s="1"/>
  <c r="UAF58" i="3" s="1"/>
  <c r="UAG58" i="3" s="1"/>
  <c r="UAH58" i="3" s="1"/>
  <c r="UAI58" i="3" s="1"/>
  <c r="UAJ58" i="3" s="1"/>
  <c r="UAK58" i="3" s="1"/>
  <c r="UAL58" i="3"/>
  <c r="TZM58" i="3"/>
  <c r="TZN58" i="3" s="1"/>
  <c r="TZO58" i="3" s="1"/>
  <c r="TZP58" i="3" s="1"/>
  <c r="TZQ58" i="3" s="1"/>
  <c r="TZR58" i="3" s="1"/>
  <c r="TZS58" i="3" s="1"/>
  <c r="TZT58" i="3" s="1"/>
  <c r="TZU58" i="3" s="1"/>
  <c r="TZV58" i="3"/>
  <c r="TYW58" i="3"/>
  <c r="TYX58" i="3" s="1"/>
  <c r="TYY58" i="3" s="1"/>
  <c r="TYZ58" i="3" s="1"/>
  <c r="TZA58" i="3" s="1"/>
  <c r="TZB58" i="3" s="1"/>
  <c r="TZC58" i="3" s="1"/>
  <c r="TZD58" i="3" s="1"/>
  <c r="TZE58" i="3" s="1"/>
  <c r="TZF58" i="3"/>
  <c r="TYG58" i="3"/>
  <c r="TYH58" i="3" s="1"/>
  <c r="TYI58" i="3" s="1"/>
  <c r="TYJ58" i="3" s="1"/>
  <c r="TYK58" i="3" s="1"/>
  <c r="TYL58" i="3" s="1"/>
  <c r="TYM58" i="3" s="1"/>
  <c r="TYN58" i="3" s="1"/>
  <c r="TYO58" i="3" s="1"/>
  <c r="TYP58" i="3"/>
  <c r="TXQ58" i="3"/>
  <c r="TXR58" i="3" s="1"/>
  <c r="TXS58" i="3" s="1"/>
  <c r="TXT58" i="3" s="1"/>
  <c r="TXU58" i="3" s="1"/>
  <c r="TXV58" i="3" s="1"/>
  <c r="TXW58" i="3" s="1"/>
  <c r="TXX58" i="3" s="1"/>
  <c r="TXY58" i="3" s="1"/>
  <c r="TXZ58" i="3"/>
  <c r="TXA58" i="3"/>
  <c r="TXB58" i="3" s="1"/>
  <c r="TXC58" i="3" s="1"/>
  <c r="TXD58" i="3" s="1"/>
  <c r="TXE58" i="3" s="1"/>
  <c r="TXF58" i="3" s="1"/>
  <c r="TXG58" i="3" s="1"/>
  <c r="TXH58" i="3" s="1"/>
  <c r="TXI58" i="3" s="1"/>
  <c r="TXJ58" i="3"/>
  <c r="TWK58" i="3"/>
  <c r="TWL58" i="3" s="1"/>
  <c r="TWM58" i="3" s="1"/>
  <c r="TWN58" i="3" s="1"/>
  <c r="TWO58" i="3" s="1"/>
  <c r="TWP58" i="3" s="1"/>
  <c r="TWQ58" i="3" s="1"/>
  <c r="TWR58" i="3" s="1"/>
  <c r="TWS58" i="3" s="1"/>
  <c r="TWT58" i="3"/>
  <c r="TVU58" i="3"/>
  <c r="TVV58" i="3" s="1"/>
  <c r="TVW58" i="3" s="1"/>
  <c r="TVX58" i="3" s="1"/>
  <c r="TVY58" i="3" s="1"/>
  <c r="TVZ58" i="3" s="1"/>
  <c r="TWA58" i="3" s="1"/>
  <c r="TWB58" i="3" s="1"/>
  <c r="TWC58" i="3" s="1"/>
  <c r="TWD58" i="3"/>
  <c r="TVE58" i="3"/>
  <c r="TVF58" i="3" s="1"/>
  <c r="TVG58" i="3" s="1"/>
  <c r="TVH58" i="3" s="1"/>
  <c r="TVI58" i="3" s="1"/>
  <c r="TVJ58" i="3" s="1"/>
  <c r="TVK58" i="3" s="1"/>
  <c r="TVL58" i="3" s="1"/>
  <c r="TVM58" i="3" s="1"/>
  <c r="TVN58" i="3"/>
  <c r="TUO58" i="3"/>
  <c r="TUP58" i="3" s="1"/>
  <c r="TUQ58" i="3" s="1"/>
  <c r="TUR58" i="3" s="1"/>
  <c r="TUS58" i="3" s="1"/>
  <c r="TUT58" i="3" s="1"/>
  <c r="TUU58" i="3" s="1"/>
  <c r="TUV58" i="3" s="1"/>
  <c r="TUW58" i="3" s="1"/>
  <c r="TUX58" i="3"/>
  <c r="TTY58" i="3"/>
  <c r="TTZ58" i="3" s="1"/>
  <c r="TUA58" i="3" s="1"/>
  <c r="TUB58" i="3" s="1"/>
  <c r="TUC58" i="3" s="1"/>
  <c r="TUD58" i="3" s="1"/>
  <c r="TUE58" i="3" s="1"/>
  <c r="TUF58" i="3" s="1"/>
  <c r="TUG58" i="3" s="1"/>
  <c r="TUH58" i="3"/>
  <c r="TTI58" i="3"/>
  <c r="TTJ58" i="3" s="1"/>
  <c r="TTK58" i="3" s="1"/>
  <c r="TTL58" i="3" s="1"/>
  <c r="TTM58" i="3" s="1"/>
  <c r="TTN58" i="3" s="1"/>
  <c r="TTO58" i="3" s="1"/>
  <c r="TTP58" i="3" s="1"/>
  <c r="TTQ58" i="3" s="1"/>
  <c r="TTR58" i="3"/>
  <c r="TSS58" i="3"/>
  <c r="TST58" i="3" s="1"/>
  <c r="TSU58" i="3" s="1"/>
  <c r="TSV58" i="3" s="1"/>
  <c r="TSW58" i="3" s="1"/>
  <c r="TSX58" i="3" s="1"/>
  <c r="TSY58" i="3" s="1"/>
  <c r="TSZ58" i="3" s="1"/>
  <c r="TTA58" i="3" s="1"/>
  <c r="TTB58" i="3"/>
  <c r="TSC58" i="3"/>
  <c r="TSD58" i="3" s="1"/>
  <c r="TSE58" i="3" s="1"/>
  <c r="TSF58" i="3" s="1"/>
  <c r="TSG58" i="3" s="1"/>
  <c r="TSH58" i="3" s="1"/>
  <c r="TSI58" i="3" s="1"/>
  <c r="TSJ58" i="3" s="1"/>
  <c r="TSK58" i="3" s="1"/>
  <c r="TSL58" i="3"/>
  <c r="TRM58" i="3"/>
  <c r="TRN58" i="3" s="1"/>
  <c r="TRO58" i="3" s="1"/>
  <c r="TRP58" i="3" s="1"/>
  <c r="TRQ58" i="3" s="1"/>
  <c r="TRR58" i="3" s="1"/>
  <c r="TRS58" i="3" s="1"/>
  <c r="TRT58" i="3" s="1"/>
  <c r="TRU58" i="3" s="1"/>
  <c r="TRV58" i="3"/>
  <c r="TQW58" i="3"/>
  <c r="TQX58" i="3" s="1"/>
  <c r="TQY58" i="3" s="1"/>
  <c r="TQZ58" i="3" s="1"/>
  <c r="TRA58" i="3" s="1"/>
  <c r="TRB58" i="3" s="1"/>
  <c r="TRC58" i="3" s="1"/>
  <c r="TRD58" i="3" s="1"/>
  <c r="TRE58" i="3" s="1"/>
  <c r="TRF58" i="3"/>
  <c r="TQG58" i="3"/>
  <c r="TQH58" i="3" s="1"/>
  <c r="TQI58" i="3" s="1"/>
  <c r="TQJ58" i="3" s="1"/>
  <c r="TQK58" i="3" s="1"/>
  <c r="TQL58" i="3" s="1"/>
  <c r="TQM58" i="3" s="1"/>
  <c r="TQN58" i="3" s="1"/>
  <c r="TQO58" i="3" s="1"/>
  <c r="TQP58" i="3"/>
  <c r="TPQ58" i="3"/>
  <c r="TPR58" i="3" s="1"/>
  <c r="TPS58" i="3" s="1"/>
  <c r="TPT58" i="3" s="1"/>
  <c r="TPU58" i="3" s="1"/>
  <c r="TPV58" i="3" s="1"/>
  <c r="TPW58" i="3" s="1"/>
  <c r="TPX58" i="3" s="1"/>
  <c r="TPY58" i="3" s="1"/>
  <c r="TPZ58" i="3"/>
  <c r="TPA58" i="3"/>
  <c r="TPB58" i="3" s="1"/>
  <c r="TPC58" i="3" s="1"/>
  <c r="TPD58" i="3" s="1"/>
  <c r="TPE58" i="3" s="1"/>
  <c r="TPF58" i="3" s="1"/>
  <c r="TPG58" i="3" s="1"/>
  <c r="TPH58" i="3" s="1"/>
  <c r="TPI58" i="3" s="1"/>
  <c r="TPJ58" i="3"/>
  <c r="TOK58" i="3"/>
  <c r="TOL58" i="3" s="1"/>
  <c r="TOM58" i="3" s="1"/>
  <c r="TON58" i="3" s="1"/>
  <c r="TOO58" i="3" s="1"/>
  <c r="TOP58" i="3" s="1"/>
  <c r="TOQ58" i="3" s="1"/>
  <c r="TOR58" i="3" s="1"/>
  <c r="TOS58" i="3" s="1"/>
  <c r="TOT58" i="3"/>
  <c r="TNU58" i="3"/>
  <c r="TNV58" i="3" s="1"/>
  <c r="TNW58" i="3" s="1"/>
  <c r="TNX58" i="3" s="1"/>
  <c r="TNY58" i="3" s="1"/>
  <c r="TNZ58" i="3" s="1"/>
  <c r="TOA58" i="3" s="1"/>
  <c r="TOB58" i="3" s="1"/>
  <c r="TOC58" i="3" s="1"/>
  <c r="TOD58" i="3"/>
  <c r="TNE58" i="3"/>
  <c r="TNF58" i="3" s="1"/>
  <c r="TNG58" i="3" s="1"/>
  <c r="TNH58" i="3" s="1"/>
  <c r="TNI58" i="3" s="1"/>
  <c r="TNJ58" i="3" s="1"/>
  <c r="TNK58" i="3" s="1"/>
  <c r="TNL58" i="3" s="1"/>
  <c r="TNM58" i="3" s="1"/>
  <c r="TNN58" i="3"/>
  <c r="TMO58" i="3"/>
  <c r="TMP58" i="3" s="1"/>
  <c r="TMQ58" i="3" s="1"/>
  <c r="TMR58" i="3" s="1"/>
  <c r="TMS58" i="3" s="1"/>
  <c r="TMT58" i="3" s="1"/>
  <c r="TMU58" i="3" s="1"/>
  <c r="TMV58" i="3" s="1"/>
  <c r="TMW58" i="3" s="1"/>
  <c r="TMX58" i="3"/>
  <c r="TLY58" i="3"/>
  <c r="TLZ58" i="3" s="1"/>
  <c r="TMA58" i="3" s="1"/>
  <c r="TMB58" i="3" s="1"/>
  <c r="TMC58" i="3" s="1"/>
  <c r="TMD58" i="3" s="1"/>
  <c r="TME58" i="3" s="1"/>
  <c r="TMF58" i="3" s="1"/>
  <c r="TMG58" i="3" s="1"/>
  <c r="TMH58" i="3"/>
  <c r="TLI58" i="3"/>
  <c r="TLJ58" i="3" s="1"/>
  <c r="TLK58" i="3" s="1"/>
  <c r="TLL58" i="3" s="1"/>
  <c r="TLM58" i="3" s="1"/>
  <c r="TLN58" i="3" s="1"/>
  <c r="TLO58" i="3" s="1"/>
  <c r="TLP58" i="3" s="1"/>
  <c r="TLQ58" i="3" s="1"/>
  <c r="TLR58" i="3"/>
  <c r="TKS58" i="3"/>
  <c r="TKT58" i="3" s="1"/>
  <c r="TKU58" i="3" s="1"/>
  <c r="TKV58" i="3" s="1"/>
  <c r="TKW58" i="3" s="1"/>
  <c r="TKX58" i="3" s="1"/>
  <c r="TKY58" i="3" s="1"/>
  <c r="TKZ58" i="3" s="1"/>
  <c r="TLA58" i="3" s="1"/>
  <c r="TLB58" i="3"/>
  <c r="TKC58" i="3"/>
  <c r="TKD58" i="3" s="1"/>
  <c r="TKE58" i="3" s="1"/>
  <c r="TKF58" i="3" s="1"/>
  <c r="TKG58" i="3" s="1"/>
  <c r="TKH58" i="3" s="1"/>
  <c r="TKI58" i="3" s="1"/>
  <c r="TKJ58" i="3" s="1"/>
  <c r="TKK58" i="3" s="1"/>
  <c r="TKL58" i="3"/>
  <c r="TJM58" i="3"/>
  <c r="TJN58" i="3" s="1"/>
  <c r="TJO58" i="3" s="1"/>
  <c r="TJP58" i="3" s="1"/>
  <c r="TJQ58" i="3" s="1"/>
  <c r="TJR58" i="3" s="1"/>
  <c r="TJS58" i="3" s="1"/>
  <c r="TJT58" i="3" s="1"/>
  <c r="TJU58" i="3" s="1"/>
  <c r="TJV58" i="3"/>
  <c r="TIW58" i="3"/>
  <c r="TIX58" i="3" s="1"/>
  <c r="TIY58" i="3" s="1"/>
  <c r="TIZ58" i="3" s="1"/>
  <c r="TJA58" i="3" s="1"/>
  <c r="TJB58" i="3" s="1"/>
  <c r="TJC58" i="3" s="1"/>
  <c r="TJD58" i="3" s="1"/>
  <c r="TJE58" i="3" s="1"/>
  <c r="TJF58" i="3"/>
  <c r="TIG58" i="3"/>
  <c r="TIH58" i="3" s="1"/>
  <c r="TII58" i="3" s="1"/>
  <c r="TIJ58" i="3" s="1"/>
  <c r="TIK58" i="3" s="1"/>
  <c r="TIL58" i="3" s="1"/>
  <c r="TIM58" i="3" s="1"/>
  <c r="TIN58" i="3" s="1"/>
  <c r="TIO58" i="3" s="1"/>
  <c r="TIP58" i="3"/>
  <c r="THQ58" i="3"/>
  <c r="THR58" i="3" s="1"/>
  <c r="THS58" i="3" s="1"/>
  <c r="THT58" i="3" s="1"/>
  <c r="THU58" i="3" s="1"/>
  <c r="THV58" i="3" s="1"/>
  <c r="THW58" i="3" s="1"/>
  <c r="THX58" i="3" s="1"/>
  <c r="THY58" i="3" s="1"/>
  <c r="THZ58" i="3"/>
  <c r="THA58" i="3"/>
  <c r="THB58" i="3" s="1"/>
  <c r="THC58" i="3" s="1"/>
  <c r="THD58" i="3" s="1"/>
  <c r="THE58" i="3" s="1"/>
  <c r="THF58" i="3" s="1"/>
  <c r="THG58" i="3" s="1"/>
  <c r="THH58" i="3" s="1"/>
  <c r="THI58" i="3" s="1"/>
  <c r="THJ58" i="3"/>
  <c r="TGK58" i="3"/>
  <c r="TGL58" i="3" s="1"/>
  <c r="TGM58" i="3" s="1"/>
  <c r="TGN58" i="3" s="1"/>
  <c r="TGO58" i="3" s="1"/>
  <c r="TGP58" i="3" s="1"/>
  <c r="TGQ58" i="3" s="1"/>
  <c r="TGR58" i="3" s="1"/>
  <c r="TGS58" i="3" s="1"/>
  <c r="TGT58" i="3"/>
  <c r="TFU58" i="3"/>
  <c r="TFV58" i="3" s="1"/>
  <c r="TFW58" i="3" s="1"/>
  <c r="TFX58" i="3" s="1"/>
  <c r="TFY58" i="3" s="1"/>
  <c r="TFZ58" i="3" s="1"/>
  <c r="TGA58" i="3" s="1"/>
  <c r="TGB58" i="3" s="1"/>
  <c r="TGC58" i="3" s="1"/>
  <c r="TGD58" i="3"/>
  <c r="TFE58" i="3"/>
  <c r="TFF58" i="3" s="1"/>
  <c r="TFG58" i="3" s="1"/>
  <c r="TFH58" i="3" s="1"/>
  <c r="TFI58" i="3" s="1"/>
  <c r="TFJ58" i="3" s="1"/>
  <c r="TFK58" i="3" s="1"/>
  <c r="TFL58" i="3" s="1"/>
  <c r="TFM58" i="3" s="1"/>
  <c r="TFN58" i="3"/>
  <c r="TEO58" i="3"/>
  <c r="TEP58" i="3" s="1"/>
  <c r="TEQ58" i="3" s="1"/>
  <c r="TER58" i="3" s="1"/>
  <c r="TES58" i="3" s="1"/>
  <c r="TET58" i="3" s="1"/>
  <c r="TEU58" i="3" s="1"/>
  <c r="TEV58" i="3" s="1"/>
  <c r="TEW58" i="3" s="1"/>
  <c r="TEX58" i="3"/>
  <c r="TDY58" i="3"/>
  <c r="TDZ58" i="3" s="1"/>
  <c r="TEA58" i="3" s="1"/>
  <c r="TEB58" i="3" s="1"/>
  <c r="TEC58" i="3" s="1"/>
  <c r="TED58" i="3" s="1"/>
  <c r="TEE58" i="3" s="1"/>
  <c r="TEF58" i="3" s="1"/>
  <c r="TEG58" i="3" s="1"/>
  <c r="TEH58" i="3"/>
  <c r="TDI58" i="3"/>
  <c r="TDJ58" i="3" s="1"/>
  <c r="TDK58" i="3" s="1"/>
  <c r="TDL58" i="3" s="1"/>
  <c r="TDM58" i="3" s="1"/>
  <c r="TDN58" i="3" s="1"/>
  <c r="TDO58" i="3" s="1"/>
  <c r="TDP58" i="3" s="1"/>
  <c r="TDQ58" i="3" s="1"/>
  <c r="TDR58" i="3"/>
  <c r="TCS58" i="3"/>
  <c r="TCT58" i="3" s="1"/>
  <c r="TCU58" i="3" s="1"/>
  <c r="TCV58" i="3" s="1"/>
  <c r="TCW58" i="3" s="1"/>
  <c r="TCX58" i="3" s="1"/>
  <c r="TCY58" i="3" s="1"/>
  <c r="TCZ58" i="3" s="1"/>
  <c r="TDA58" i="3" s="1"/>
  <c r="TDB58" i="3"/>
  <c r="TCC58" i="3"/>
  <c r="TCD58" i="3" s="1"/>
  <c r="TCE58" i="3" s="1"/>
  <c r="TCF58" i="3" s="1"/>
  <c r="TCG58" i="3" s="1"/>
  <c r="TCH58" i="3" s="1"/>
  <c r="TCI58" i="3" s="1"/>
  <c r="TCJ58" i="3" s="1"/>
  <c r="TCK58" i="3" s="1"/>
  <c r="TCL58" i="3"/>
  <c r="TBM58" i="3"/>
  <c r="TBN58" i="3" s="1"/>
  <c r="TBO58" i="3" s="1"/>
  <c r="TBP58" i="3" s="1"/>
  <c r="TBQ58" i="3" s="1"/>
  <c r="TBR58" i="3" s="1"/>
  <c r="TBS58" i="3" s="1"/>
  <c r="TBT58" i="3" s="1"/>
  <c r="TBU58" i="3" s="1"/>
  <c r="TBV58" i="3"/>
  <c r="TAW58" i="3"/>
  <c r="TAX58" i="3" s="1"/>
  <c r="TAY58" i="3" s="1"/>
  <c r="TAZ58" i="3" s="1"/>
  <c r="TBA58" i="3" s="1"/>
  <c r="TBB58" i="3" s="1"/>
  <c r="TBC58" i="3" s="1"/>
  <c r="TBD58" i="3" s="1"/>
  <c r="TBE58" i="3" s="1"/>
  <c r="TBF58" i="3"/>
  <c r="TAG58" i="3"/>
  <c r="TAH58" i="3" s="1"/>
  <c r="TAI58" i="3" s="1"/>
  <c r="TAJ58" i="3" s="1"/>
  <c r="TAK58" i="3" s="1"/>
  <c r="TAL58" i="3" s="1"/>
  <c r="TAM58" i="3" s="1"/>
  <c r="TAN58" i="3" s="1"/>
  <c r="TAO58" i="3" s="1"/>
  <c r="TAP58" i="3"/>
  <c r="SZQ58" i="3"/>
  <c r="SZR58" i="3" s="1"/>
  <c r="SZS58" i="3" s="1"/>
  <c r="SZT58" i="3" s="1"/>
  <c r="SZU58" i="3" s="1"/>
  <c r="SZV58" i="3" s="1"/>
  <c r="SZW58" i="3" s="1"/>
  <c r="SZX58" i="3" s="1"/>
  <c r="SZY58" i="3" s="1"/>
  <c r="SZZ58" i="3"/>
  <c r="SZA58" i="3"/>
  <c r="SZB58" i="3" s="1"/>
  <c r="SZC58" i="3" s="1"/>
  <c r="SZD58" i="3" s="1"/>
  <c r="SZE58" i="3" s="1"/>
  <c r="SZF58" i="3" s="1"/>
  <c r="SZG58" i="3" s="1"/>
  <c r="SZH58" i="3" s="1"/>
  <c r="SZI58" i="3" s="1"/>
  <c r="SZJ58" i="3"/>
  <c r="SYK58" i="3"/>
  <c r="SYL58" i="3" s="1"/>
  <c r="SYM58" i="3" s="1"/>
  <c r="SYN58" i="3" s="1"/>
  <c r="SYO58" i="3" s="1"/>
  <c r="SYP58" i="3" s="1"/>
  <c r="SYQ58" i="3" s="1"/>
  <c r="SYR58" i="3" s="1"/>
  <c r="SYS58" i="3" s="1"/>
  <c r="SYT58" i="3"/>
  <c r="SXU58" i="3"/>
  <c r="SXV58" i="3" s="1"/>
  <c r="SXW58" i="3" s="1"/>
  <c r="SXX58" i="3" s="1"/>
  <c r="SXY58" i="3" s="1"/>
  <c r="SXZ58" i="3" s="1"/>
  <c r="SYA58" i="3" s="1"/>
  <c r="SYB58" i="3" s="1"/>
  <c r="SYC58" i="3" s="1"/>
  <c r="SYD58" i="3"/>
  <c r="SXE58" i="3"/>
  <c r="SXF58" i="3" s="1"/>
  <c r="SXG58" i="3" s="1"/>
  <c r="SXH58" i="3" s="1"/>
  <c r="SXI58" i="3" s="1"/>
  <c r="SXJ58" i="3" s="1"/>
  <c r="SXK58" i="3" s="1"/>
  <c r="SXL58" i="3" s="1"/>
  <c r="SXM58" i="3" s="1"/>
  <c r="SXN58" i="3"/>
  <c r="SWO58" i="3"/>
  <c r="SWP58" i="3" s="1"/>
  <c r="SWQ58" i="3" s="1"/>
  <c r="SWR58" i="3" s="1"/>
  <c r="SWS58" i="3" s="1"/>
  <c r="SWT58" i="3" s="1"/>
  <c r="SWU58" i="3" s="1"/>
  <c r="SWV58" i="3" s="1"/>
  <c r="SWW58" i="3" s="1"/>
  <c r="SWX58" i="3"/>
  <c r="SVY58" i="3"/>
  <c r="SVZ58" i="3" s="1"/>
  <c r="SWA58" i="3" s="1"/>
  <c r="SWB58" i="3" s="1"/>
  <c r="SWC58" i="3" s="1"/>
  <c r="SWD58" i="3" s="1"/>
  <c r="SWE58" i="3" s="1"/>
  <c r="SWF58" i="3" s="1"/>
  <c r="SWG58" i="3" s="1"/>
  <c r="SWH58" i="3"/>
  <c r="SVI58" i="3"/>
  <c r="SVJ58" i="3" s="1"/>
  <c r="SVK58" i="3" s="1"/>
  <c r="SVL58" i="3" s="1"/>
  <c r="SVM58" i="3" s="1"/>
  <c r="SVN58" i="3" s="1"/>
  <c r="SVO58" i="3" s="1"/>
  <c r="SVP58" i="3" s="1"/>
  <c r="SVQ58" i="3" s="1"/>
  <c r="SVR58" i="3"/>
  <c r="SUS58" i="3"/>
  <c r="SUT58" i="3" s="1"/>
  <c r="SUU58" i="3" s="1"/>
  <c r="SUV58" i="3" s="1"/>
  <c r="SUW58" i="3" s="1"/>
  <c r="SUX58" i="3" s="1"/>
  <c r="SUY58" i="3" s="1"/>
  <c r="SUZ58" i="3" s="1"/>
  <c r="SVA58" i="3" s="1"/>
  <c r="SVB58" i="3"/>
  <c r="SUC58" i="3"/>
  <c r="SUD58" i="3" s="1"/>
  <c r="SUE58" i="3" s="1"/>
  <c r="SUF58" i="3" s="1"/>
  <c r="SUG58" i="3" s="1"/>
  <c r="SUH58" i="3" s="1"/>
  <c r="SUI58" i="3" s="1"/>
  <c r="SUJ58" i="3" s="1"/>
  <c r="SUK58" i="3" s="1"/>
  <c r="SUL58" i="3"/>
  <c r="STM58" i="3"/>
  <c r="STN58" i="3" s="1"/>
  <c r="STO58" i="3" s="1"/>
  <c r="STP58" i="3" s="1"/>
  <c r="STQ58" i="3" s="1"/>
  <c r="STR58" i="3" s="1"/>
  <c r="STS58" i="3" s="1"/>
  <c r="STT58" i="3" s="1"/>
  <c r="STU58" i="3" s="1"/>
  <c r="STV58" i="3"/>
  <c r="SSW58" i="3"/>
  <c r="SSX58" i="3" s="1"/>
  <c r="SSY58" i="3" s="1"/>
  <c r="SSZ58" i="3" s="1"/>
  <c r="STA58" i="3" s="1"/>
  <c r="STB58" i="3" s="1"/>
  <c r="STC58" i="3" s="1"/>
  <c r="STD58" i="3" s="1"/>
  <c r="STE58" i="3" s="1"/>
  <c r="STF58" i="3"/>
  <c r="SSG58" i="3"/>
  <c r="SSH58" i="3" s="1"/>
  <c r="SSI58" i="3" s="1"/>
  <c r="SSJ58" i="3" s="1"/>
  <c r="SSK58" i="3" s="1"/>
  <c r="SSL58" i="3" s="1"/>
  <c r="SSM58" i="3" s="1"/>
  <c r="SSN58" i="3" s="1"/>
  <c r="SSO58" i="3" s="1"/>
  <c r="SSP58" i="3"/>
  <c r="SRQ58" i="3"/>
  <c r="SRR58" i="3" s="1"/>
  <c r="SRS58" i="3" s="1"/>
  <c r="SRT58" i="3" s="1"/>
  <c r="SRU58" i="3" s="1"/>
  <c r="SRV58" i="3" s="1"/>
  <c r="SRW58" i="3" s="1"/>
  <c r="SRX58" i="3" s="1"/>
  <c r="SRY58" i="3" s="1"/>
  <c r="SRZ58" i="3"/>
  <c r="SRA58" i="3"/>
  <c r="SRB58" i="3" s="1"/>
  <c r="SRC58" i="3" s="1"/>
  <c r="SRD58" i="3" s="1"/>
  <c r="SRE58" i="3" s="1"/>
  <c r="SRF58" i="3" s="1"/>
  <c r="SRG58" i="3" s="1"/>
  <c r="SRH58" i="3" s="1"/>
  <c r="SRI58" i="3" s="1"/>
  <c r="SRJ58" i="3"/>
  <c r="SQK58" i="3"/>
  <c r="SQL58" i="3" s="1"/>
  <c r="SQM58" i="3" s="1"/>
  <c r="SQN58" i="3" s="1"/>
  <c r="SQO58" i="3" s="1"/>
  <c r="SQP58" i="3" s="1"/>
  <c r="SQQ58" i="3" s="1"/>
  <c r="SQR58" i="3" s="1"/>
  <c r="SQS58" i="3" s="1"/>
  <c r="SQT58" i="3"/>
  <c r="SPU58" i="3"/>
  <c r="SPV58" i="3" s="1"/>
  <c r="SPW58" i="3" s="1"/>
  <c r="SPX58" i="3" s="1"/>
  <c r="SPY58" i="3" s="1"/>
  <c r="SPZ58" i="3" s="1"/>
  <c r="SQA58" i="3" s="1"/>
  <c r="SQB58" i="3" s="1"/>
  <c r="SQC58" i="3" s="1"/>
  <c r="SQD58" i="3"/>
  <c r="SPE58" i="3"/>
  <c r="SPF58" i="3" s="1"/>
  <c r="SPG58" i="3" s="1"/>
  <c r="SPH58" i="3" s="1"/>
  <c r="SPI58" i="3" s="1"/>
  <c r="SPJ58" i="3" s="1"/>
  <c r="SPK58" i="3" s="1"/>
  <c r="SPL58" i="3" s="1"/>
  <c r="SPM58" i="3" s="1"/>
  <c r="SPN58" i="3"/>
  <c r="SOO58" i="3"/>
  <c r="SOP58" i="3" s="1"/>
  <c r="SOQ58" i="3" s="1"/>
  <c r="SOR58" i="3" s="1"/>
  <c r="SOS58" i="3" s="1"/>
  <c r="SOT58" i="3" s="1"/>
  <c r="SOU58" i="3" s="1"/>
  <c r="SOV58" i="3" s="1"/>
  <c r="SOW58" i="3" s="1"/>
  <c r="SOX58" i="3"/>
  <c r="SNY58" i="3"/>
  <c r="SNZ58" i="3" s="1"/>
  <c r="SOA58" i="3" s="1"/>
  <c r="SOB58" i="3" s="1"/>
  <c r="SOC58" i="3" s="1"/>
  <c r="SOD58" i="3" s="1"/>
  <c r="SOE58" i="3" s="1"/>
  <c r="SOF58" i="3" s="1"/>
  <c r="SOG58" i="3" s="1"/>
  <c r="SOH58" i="3"/>
  <c r="SNI58" i="3"/>
  <c r="SNJ58" i="3" s="1"/>
  <c r="SNK58" i="3" s="1"/>
  <c r="SNL58" i="3" s="1"/>
  <c r="SNM58" i="3" s="1"/>
  <c r="SNN58" i="3" s="1"/>
  <c r="SNO58" i="3" s="1"/>
  <c r="SNP58" i="3" s="1"/>
  <c r="SNQ58" i="3" s="1"/>
  <c r="SNR58" i="3"/>
  <c r="SMS58" i="3"/>
  <c r="SMT58" i="3" s="1"/>
  <c r="SMU58" i="3" s="1"/>
  <c r="SMV58" i="3" s="1"/>
  <c r="SMW58" i="3" s="1"/>
  <c r="SMX58" i="3" s="1"/>
  <c r="SMY58" i="3" s="1"/>
  <c r="SMZ58" i="3" s="1"/>
  <c r="SNA58" i="3" s="1"/>
  <c r="SNB58" i="3"/>
  <c r="SMC58" i="3"/>
  <c r="SMD58" i="3" s="1"/>
  <c r="SME58" i="3" s="1"/>
  <c r="SMF58" i="3" s="1"/>
  <c r="SMG58" i="3" s="1"/>
  <c r="SMH58" i="3" s="1"/>
  <c r="SMI58" i="3" s="1"/>
  <c r="SMJ58" i="3" s="1"/>
  <c r="SMK58" i="3" s="1"/>
  <c r="SML58" i="3"/>
  <c r="SLM58" i="3"/>
  <c r="SLN58" i="3" s="1"/>
  <c r="SLO58" i="3" s="1"/>
  <c r="SLP58" i="3" s="1"/>
  <c r="SLQ58" i="3" s="1"/>
  <c r="SLR58" i="3" s="1"/>
  <c r="SLS58" i="3" s="1"/>
  <c r="SLT58" i="3" s="1"/>
  <c r="SLU58" i="3" s="1"/>
  <c r="SLV58" i="3"/>
  <c r="SKW58" i="3"/>
  <c r="SKX58" i="3" s="1"/>
  <c r="SKY58" i="3" s="1"/>
  <c r="SKZ58" i="3" s="1"/>
  <c r="SLA58" i="3" s="1"/>
  <c r="SLB58" i="3" s="1"/>
  <c r="SLC58" i="3" s="1"/>
  <c r="SLD58" i="3" s="1"/>
  <c r="SLE58" i="3" s="1"/>
  <c r="SLF58" i="3"/>
  <c r="SKG58" i="3"/>
  <c r="SKH58" i="3" s="1"/>
  <c r="SKI58" i="3" s="1"/>
  <c r="SKJ58" i="3" s="1"/>
  <c r="SKK58" i="3" s="1"/>
  <c r="SKL58" i="3" s="1"/>
  <c r="SKM58" i="3" s="1"/>
  <c r="SKN58" i="3" s="1"/>
  <c r="SKO58" i="3" s="1"/>
  <c r="SKP58" i="3"/>
  <c r="SJQ58" i="3"/>
  <c r="SJR58" i="3" s="1"/>
  <c r="SJS58" i="3" s="1"/>
  <c r="SJT58" i="3" s="1"/>
  <c r="SJU58" i="3" s="1"/>
  <c r="SJV58" i="3" s="1"/>
  <c r="SJW58" i="3" s="1"/>
  <c r="SJX58" i="3" s="1"/>
  <c r="SJY58" i="3" s="1"/>
  <c r="SJZ58" i="3"/>
  <c r="SJA58" i="3"/>
  <c r="SJB58" i="3" s="1"/>
  <c r="SJC58" i="3" s="1"/>
  <c r="SJD58" i="3" s="1"/>
  <c r="SJE58" i="3" s="1"/>
  <c r="SJF58" i="3" s="1"/>
  <c r="SJG58" i="3" s="1"/>
  <c r="SJH58" i="3" s="1"/>
  <c r="SJI58" i="3" s="1"/>
  <c r="SJJ58" i="3"/>
  <c r="SIK58" i="3"/>
  <c r="SIL58" i="3" s="1"/>
  <c r="SIM58" i="3" s="1"/>
  <c r="SIN58" i="3" s="1"/>
  <c r="SIO58" i="3" s="1"/>
  <c r="SIP58" i="3" s="1"/>
  <c r="SIQ58" i="3" s="1"/>
  <c r="SIR58" i="3" s="1"/>
  <c r="SIS58" i="3" s="1"/>
  <c r="SIT58" i="3"/>
  <c r="SHU58" i="3"/>
  <c r="SHV58" i="3" s="1"/>
  <c r="SHW58" i="3" s="1"/>
  <c r="SHX58" i="3" s="1"/>
  <c r="SHY58" i="3" s="1"/>
  <c r="SHZ58" i="3" s="1"/>
  <c r="SIA58" i="3" s="1"/>
  <c r="SIB58" i="3" s="1"/>
  <c r="SIC58" i="3" s="1"/>
  <c r="SID58" i="3"/>
  <c r="SHE58" i="3"/>
  <c r="SHF58" i="3" s="1"/>
  <c r="SHG58" i="3" s="1"/>
  <c r="SHH58" i="3" s="1"/>
  <c r="SHI58" i="3" s="1"/>
  <c r="SHJ58" i="3" s="1"/>
  <c r="SHK58" i="3" s="1"/>
  <c r="SHL58" i="3" s="1"/>
  <c r="SHM58" i="3" s="1"/>
  <c r="SHN58" i="3"/>
  <c r="SGO58" i="3"/>
  <c r="SGP58" i="3" s="1"/>
  <c r="SGQ58" i="3" s="1"/>
  <c r="SGR58" i="3" s="1"/>
  <c r="SGS58" i="3" s="1"/>
  <c r="SGT58" i="3" s="1"/>
  <c r="SGU58" i="3" s="1"/>
  <c r="SGV58" i="3" s="1"/>
  <c r="SGW58" i="3" s="1"/>
  <c r="SGX58" i="3"/>
  <c r="SFY58" i="3"/>
  <c r="SFZ58" i="3" s="1"/>
  <c r="SGA58" i="3" s="1"/>
  <c r="SGB58" i="3" s="1"/>
  <c r="SGC58" i="3" s="1"/>
  <c r="SGD58" i="3" s="1"/>
  <c r="SGE58" i="3" s="1"/>
  <c r="SGF58" i="3" s="1"/>
  <c r="SGG58" i="3" s="1"/>
  <c r="SGH58" i="3"/>
  <c r="SFI58" i="3"/>
  <c r="SFJ58" i="3" s="1"/>
  <c r="SFK58" i="3" s="1"/>
  <c r="SFL58" i="3" s="1"/>
  <c r="SFM58" i="3" s="1"/>
  <c r="SFN58" i="3" s="1"/>
  <c r="SFO58" i="3" s="1"/>
  <c r="SFP58" i="3" s="1"/>
  <c r="SFQ58" i="3" s="1"/>
  <c r="SFR58" i="3"/>
  <c r="SES58" i="3"/>
  <c r="SET58" i="3" s="1"/>
  <c r="SEU58" i="3" s="1"/>
  <c r="SEV58" i="3" s="1"/>
  <c r="SEW58" i="3" s="1"/>
  <c r="SEX58" i="3" s="1"/>
  <c r="SEY58" i="3" s="1"/>
  <c r="SEZ58" i="3" s="1"/>
  <c r="SFA58" i="3" s="1"/>
  <c r="SFB58" i="3"/>
  <c r="SEC58" i="3"/>
  <c r="SED58" i="3" s="1"/>
  <c r="SEE58" i="3" s="1"/>
  <c r="SEF58" i="3" s="1"/>
  <c r="SEG58" i="3" s="1"/>
  <c r="SEH58" i="3" s="1"/>
  <c r="SEI58" i="3" s="1"/>
  <c r="SEJ58" i="3" s="1"/>
  <c r="SEK58" i="3" s="1"/>
  <c r="SEL58" i="3"/>
  <c r="SDM58" i="3"/>
  <c r="SDN58" i="3" s="1"/>
  <c r="SDO58" i="3" s="1"/>
  <c r="SDP58" i="3" s="1"/>
  <c r="SDQ58" i="3" s="1"/>
  <c r="SDR58" i="3" s="1"/>
  <c r="SDS58" i="3" s="1"/>
  <c r="SDT58" i="3" s="1"/>
  <c r="SDU58" i="3" s="1"/>
  <c r="SDV58" i="3"/>
  <c r="SCW58" i="3"/>
  <c r="SCX58" i="3" s="1"/>
  <c r="SCY58" i="3" s="1"/>
  <c r="SCZ58" i="3" s="1"/>
  <c r="SDA58" i="3" s="1"/>
  <c r="SDB58" i="3" s="1"/>
  <c r="SDC58" i="3" s="1"/>
  <c r="SDD58" i="3" s="1"/>
  <c r="SDE58" i="3" s="1"/>
  <c r="SDF58" i="3"/>
  <c r="SCG58" i="3"/>
  <c r="SCH58" i="3" s="1"/>
  <c r="SCI58" i="3" s="1"/>
  <c r="SCJ58" i="3" s="1"/>
  <c r="SCK58" i="3" s="1"/>
  <c r="SCL58" i="3" s="1"/>
  <c r="SCM58" i="3" s="1"/>
  <c r="SCN58" i="3" s="1"/>
  <c r="SCO58" i="3" s="1"/>
  <c r="SCP58" i="3"/>
  <c r="SBQ58" i="3"/>
  <c r="SBR58" i="3" s="1"/>
  <c r="SBS58" i="3" s="1"/>
  <c r="SBT58" i="3" s="1"/>
  <c r="SBU58" i="3" s="1"/>
  <c r="SBV58" i="3" s="1"/>
  <c r="SBW58" i="3" s="1"/>
  <c r="SBX58" i="3" s="1"/>
  <c r="SBY58" i="3" s="1"/>
  <c r="SBZ58" i="3"/>
  <c r="SBA58" i="3"/>
  <c r="SBB58" i="3" s="1"/>
  <c r="SBC58" i="3" s="1"/>
  <c r="SBD58" i="3" s="1"/>
  <c r="SBE58" i="3" s="1"/>
  <c r="SBF58" i="3" s="1"/>
  <c r="SBG58" i="3" s="1"/>
  <c r="SBH58" i="3" s="1"/>
  <c r="SBI58" i="3" s="1"/>
  <c r="SBJ58" i="3"/>
  <c r="SAK58" i="3"/>
  <c r="SAL58" i="3" s="1"/>
  <c r="SAM58" i="3" s="1"/>
  <c r="SAN58" i="3" s="1"/>
  <c r="SAO58" i="3" s="1"/>
  <c r="SAP58" i="3" s="1"/>
  <c r="SAQ58" i="3" s="1"/>
  <c r="SAR58" i="3" s="1"/>
  <c r="SAS58" i="3" s="1"/>
  <c r="SAT58" i="3"/>
  <c r="RZU58" i="3"/>
  <c r="RZV58" i="3" s="1"/>
  <c r="RZW58" i="3" s="1"/>
  <c r="RZX58" i="3" s="1"/>
  <c r="RZY58" i="3" s="1"/>
  <c r="RZZ58" i="3" s="1"/>
  <c r="SAA58" i="3" s="1"/>
  <c r="SAB58" i="3" s="1"/>
  <c r="SAC58" i="3" s="1"/>
  <c r="SAD58" i="3"/>
  <c r="RZE58" i="3"/>
  <c r="RZF58" i="3" s="1"/>
  <c r="RZG58" i="3" s="1"/>
  <c r="RZH58" i="3" s="1"/>
  <c r="RZI58" i="3" s="1"/>
  <c r="RZJ58" i="3" s="1"/>
  <c r="RZK58" i="3" s="1"/>
  <c r="RZL58" i="3" s="1"/>
  <c r="RZM58" i="3" s="1"/>
  <c r="RZN58" i="3"/>
  <c r="RYO58" i="3"/>
  <c r="RYP58" i="3" s="1"/>
  <c r="RYQ58" i="3" s="1"/>
  <c r="RYR58" i="3" s="1"/>
  <c r="RYS58" i="3" s="1"/>
  <c r="RYT58" i="3" s="1"/>
  <c r="RYU58" i="3" s="1"/>
  <c r="RYV58" i="3" s="1"/>
  <c r="RYW58" i="3" s="1"/>
  <c r="RYX58" i="3"/>
  <c r="RXY58" i="3"/>
  <c r="RXZ58" i="3" s="1"/>
  <c r="RYA58" i="3" s="1"/>
  <c r="RYB58" i="3" s="1"/>
  <c r="RYC58" i="3" s="1"/>
  <c r="RYD58" i="3" s="1"/>
  <c r="RYE58" i="3" s="1"/>
  <c r="RYF58" i="3" s="1"/>
  <c r="RYG58" i="3" s="1"/>
  <c r="RYH58" i="3"/>
  <c r="RXI58" i="3"/>
  <c r="RXJ58" i="3" s="1"/>
  <c r="RXK58" i="3" s="1"/>
  <c r="RXL58" i="3" s="1"/>
  <c r="RXM58" i="3" s="1"/>
  <c r="RXN58" i="3" s="1"/>
  <c r="RXO58" i="3" s="1"/>
  <c r="RXP58" i="3" s="1"/>
  <c r="RXQ58" i="3" s="1"/>
  <c r="RXR58" i="3"/>
  <c r="RWS58" i="3"/>
  <c r="RWT58" i="3" s="1"/>
  <c r="RWU58" i="3" s="1"/>
  <c r="RWV58" i="3" s="1"/>
  <c r="RWW58" i="3" s="1"/>
  <c r="RWX58" i="3" s="1"/>
  <c r="RWY58" i="3" s="1"/>
  <c r="RWZ58" i="3" s="1"/>
  <c r="RXA58" i="3" s="1"/>
  <c r="RXB58" i="3"/>
  <c r="RWC58" i="3"/>
  <c r="RWD58" i="3" s="1"/>
  <c r="RWE58" i="3" s="1"/>
  <c r="RWF58" i="3" s="1"/>
  <c r="RWG58" i="3" s="1"/>
  <c r="RWH58" i="3" s="1"/>
  <c r="RWI58" i="3" s="1"/>
  <c r="RWJ58" i="3" s="1"/>
  <c r="RWK58" i="3" s="1"/>
  <c r="RWL58" i="3"/>
  <c r="RVM58" i="3"/>
  <c r="RVN58" i="3" s="1"/>
  <c r="RVO58" i="3" s="1"/>
  <c r="RVP58" i="3" s="1"/>
  <c r="RVQ58" i="3" s="1"/>
  <c r="RVR58" i="3" s="1"/>
  <c r="RVS58" i="3" s="1"/>
  <c r="RVT58" i="3" s="1"/>
  <c r="RVU58" i="3" s="1"/>
  <c r="RVV58" i="3"/>
  <c r="RUW58" i="3"/>
  <c r="RUX58" i="3" s="1"/>
  <c r="RUY58" i="3" s="1"/>
  <c r="RUZ58" i="3" s="1"/>
  <c r="RVA58" i="3" s="1"/>
  <c r="RVB58" i="3" s="1"/>
  <c r="RVC58" i="3" s="1"/>
  <c r="RVD58" i="3" s="1"/>
  <c r="RVE58" i="3" s="1"/>
  <c r="RVF58" i="3"/>
  <c r="RUG58" i="3"/>
  <c r="RUH58" i="3" s="1"/>
  <c r="RUI58" i="3" s="1"/>
  <c r="RUJ58" i="3" s="1"/>
  <c r="RUK58" i="3" s="1"/>
  <c r="RUL58" i="3" s="1"/>
  <c r="RUM58" i="3" s="1"/>
  <c r="RUN58" i="3" s="1"/>
  <c r="RUO58" i="3" s="1"/>
  <c r="RUP58" i="3"/>
  <c r="RTQ58" i="3"/>
  <c r="RTR58" i="3" s="1"/>
  <c r="RTS58" i="3" s="1"/>
  <c r="RTT58" i="3" s="1"/>
  <c r="RTU58" i="3" s="1"/>
  <c r="RTV58" i="3" s="1"/>
  <c r="RTW58" i="3" s="1"/>
  <c r="RTX58" i="3" s="1"/>
  <c r="RTY58" i="3" s="1"/>
  <c r="RTZ58" i="3"/>
  <c r="RTA58" i="3"/>
  <c r="RTB58" i="3" s="1"/>
  <c r="RTC58" i="3" s="1"/>
  <c r="RTD58" i="3" s="1"/>
  <c r="RTE58" i="3" s="1"/>
  <c r="RTF58" i="3" s="1"/>
  <c r="RTG58" i="3" s="1"/>
  <c r="RTH58" i="3" s="1"/>
  <c r="RTI58" i="3" s="1"/>
  <c r="RTJ58" i="3"/>
  <c r="RSK58" i="3"/>
  <c r="RSL58" i="3" s="1"/>
  <c r="RSM58" i="3" s="1"/>
  <c r="RSN58" i="3" s="1"/>
  <c r="RSO58" i="3" s="1"/>
  <c r="RSP58" i="3" s="1"/>
  <c r="RSQ58" i="3" s="1"/>
  <c r="RSR58" i="3" s="1"/>
  <c r="RSS58" i="3" s="1"/>
  <c r="RST58" i="3"/>
  <c r="RRU58" i="3"/>
  <c r="RRV58" i="3" s="1"/>
  <c r="RRW58" i="3" s="1"/>
  <c r="RRX58" i="3" s="1"/>
  <c r="RRY58" i="3" s="1"/>
  <c r="RRZ58" i="3" s="1"/>
  <c r="RSA58" i="3" s="1"/>
  <c r="RSB58" i="3" s="1"/>
  <c r="RSC58" i="3" s="1"/>
  <c r="RSD58" i="3"/>
  <c r="RRE58" i="3"/>
  <c r="RRF58" i="3" s="1"/>
  <c r="RRG58" i="3" s="1"/>
  <c r="RRH58" i="3" s="1"/>
  <c r="RRI58" i="3" s="1"/>
  <c r="RRJ58" i="3" s="1"/>
  <c r="RRK58" i="3" s="1"/>
  <c r="RRL58" i="3" s="1"/>
  <c r="RRM58" i="3" s="1"/>
  <c r="RRN58" i="3"/>
  <c r="RQO58" i="3"/>
  <c r="RQP58" i="3" s="1"/>
  <c r="RQQ58" i="3" s="1"/>
  <c r="RQR58" i="3" s="1"/>
  <c r="RQS58" i="3" s="1"/>
  <c r="RQT58" i="3" s="1"/>
  <c r="RQU58" i="3" s="1"/>
  <c r="RQV58" i="3" s="1"/>
  <c r="RQW58" i="3" s="1"/>
  <c r="RQX58" i="3"/>
  <c r="RPY58" i="3"/>
  <c r="RPZ58" i="3" s="1"/>
  <c r="RQA58" i="3" s="1"/>
  <c r="RQB58" i="3" s="1"/>
  <c r="RQC58" i="3" s="1"/>
  <c r="RQD58" i="3" s="1"/>
  <c r="RQE58" i="3" s="1"/>
  <c r="RQF58" i="3" s="1"/>
  <c r="RQG58" i="3" s="1"/>
  <c r="RQH58" i="3"/>
  <c r="RPI58" i="3"/>
  <c r="RPJ58" i="3" s="1"/>
  <c r="RPK58" i="3" s="1"/>
  <c r="RPL58" i="3" s="1"/>
  <c r="RPM58" i="3" s="1"/>
  <c r="RPN58" i="3" s="1"/>
  <c r="RPO58" i="3" s="1"/>
  <c r="RPP58" i="3" s="1"/>
  <c r="RPQ58" i="3" s="1"/>
  <c r="RPR58" i="3"/>
  <c r="ROS58" i="3"/>
  <c r="ROT58" i="3" s="1"/>
  <c r="ROU58" i="3" s="1"/>
  <c r="ROV58" i="3" s="1"/>
  <c r="ROW58" i="3" s="1"/>
  <c r="ROX58" i="3" s="1"/>
  <c r="ROY58" i="3" s="1"/>
  <c r="ROZ58" i="3" s="1"/>
  <c r="RPA58" i="3" s="1"/>
  <c r="RPB58" i="3"/>
  <c r="ROC58" i="3"/>
  <c r="ROD58" i="3" s="1"/>
  <c r="ROE58" i="3" s="1"/>
  <c r="ROF58" i="3" s="1"/>
  <c r="ROG58" i="3" s="1"/>
  <c r="ROH58" i="3" s="1"/>
  <c r="ROI58" i="3" s="1"/>
  <c r="ROJ58" i="3" s="1"/>
  <c r="ROK58" i="3" s="1"/>
  <c r="ROL58" i="3"/>
  <c r="RNM58" i="3"/>
  <c r="RNN58" i="3" s="1"/>
  <c r="RNO58" i="3" s="1"/>
  <c r="RNP58" i="3" s="1"/>
  <c r="RNQ58" i="3" s="1"/>
  <c r="RNR58" i="3" s="1"/>
  <c r="RNS58" i="3" s="1"/>
  <c r="RNT58" i="3" s="1"/>
  <c r="RNU58" i="3" s="1"/>
  <c r="RNV58" i="3"/>
  <c r="RMW58" i="3"/>
  <c r="RMX58" i="3" s="1"/>
  <c r="RMY58" i="3" s="1"/>
  <c r="RMZ58" i="3" s="1"/>
  <c r="RNA58" i="3" s="1"/>
  <c r="RNB58" i="3" s="1"/>
  <c r="RNC58" i="3" s="1"/>
  <c r="RND58" i="3" s="1"/>
  <c r="RNE58" i="3" s="1"/>
  <c r="RNF58" i="3"/>
  <c r="RMG58" i="3"/>
  <c r="RMH58" i="3" s="1"/>
  <c r="RMI58" i="3" s="1"/>
  <c r="RMJ58" i="3" s="1"/>
  <c r="RMK58" i="3" s="1"/>
  <c r="RML58" i="3" s="1"/>
  <c r="RMM58" i="3" s="1"/>
  <c r="RMN58" i="3" s="1"/>
  <c r="RMO58" i="3" s="1"/>
  <c r="RMP58" i="3"/>
  <c r="RLQ58" i="3"/>
  <c r="RLR58" i="3" s="1"/>
  <c r="RLS58" i="3" s="1"/>
  <c r="RLT58" i="3" s="1"/>
  <c r="RLU58" i="3" s="1"/>
  <c r="RLV58" i="3" s="1"/>
  <c r="RLW58" i="3" s="1"/>
  <c r="RLX58" i="3" s="1"/>
  <c r="RLY58" i="3" s="1"/>
  <c r="RLZ58" i="3"/>
  <c r="RLA58" i="3"/>
  <c r="RLB58" i="3" s="1"/>
  <c r="RLC58" i="3" s="1"/>
  <c r="RLD58" i="3" s="1"/>
  <c r="RLE58" i="3" s="1"/>
  <c r="RLF58" i="3" s="1"/>
  <c r="RLG58" i="3" s="1"/>
  <c r="RLH58" i="3" s="1"/>
  <c r="RLI58" i="3" s="1"/>
  <c r="RLJ58" i="3"/>
  <c r="RKK58" i="3"/>
  <c r="RKL58" i="3" s="1"/>
  <c r="RKM58" i="3" s="1"/>
  <c r="RKN58" i="3" s="1"/>
  <c r="RKO58" i="3" s="1"/>
  <c r="RKP58" i="3" s="1"/>
  <c r="RKQ58" i="3" s="1"/>
  <c r="RKR58" i="3" s="1"/>
  <c r="RKS58" i="3" s="1"/>
  <c r="RKT58" i="3"/>
  <c r="RJU58" i="3"/>
  <c r="RJV58" i="3" s="1"/>
  <c r="RJW58" i="3" s="1"/>
  <c r="RJX58" i="3" s="1"/>
  <c r="RJY58" i="3" s="1"/>
  <c r="RJZ58" i="3" s="1"/>
  <c r="RKA58" i="3" s="1"/>
  <c r="RKB58" i="3" s="1"/>
  <c r="RKC58" i="3" s="1"/>
  <c r="RKD58" i="3"/>
  <c r="RJE58" i="3"/>
  <c r="RJF58" i="3" s="1"/>
  <c r="RJG58" i="3" s="1"/>
  <c r="RJH58" i="3" s="1"/>
  <c r="RJI58" i="3" s="1"/>
  <c r="RJJ58" i="3" s="1"/>
  <c r="RJK58" i="3" s="1"/>
  <c r="RJL58" i="3" s="1"/>
  <c r="RJM58" i="3" s="1"/>
  <c r="RJN58" i="3"/>
  <c r="RIO58" i="3"/>
  <c r="RIP58" i="3" s="1"/>
  <c r="RIQ58" i="3" s="1"/>
  <c r="RIR58" i="3" s="1"/>
  <c r="RIS58" i="3" s="1"/>
  <c r="RIT58" i="3" s="1"/>
  <c r="RIU58" i="3" s="1"/>
  <c r="RIV58" i="3" s="1"/>
  <c r="RIW58" i="3" s="1"/>
  <c r="RIX58" i="3"/>
  <c r="RHY58" i="3"/>
  <c r="RHZ58" i="3" s="1"/>
  <c r="RIA58" i="3" s="1"/>
  <c r="RIB58" i="3" s="1"/>
  <c r="RIC58" i="3" s="1"/>
  <c r="RID58" i="3" s="1"/>
  <c r="RIE58" i="3" s="1"/>
  <c r="RIF58" i="3" s="1"/>
  <c r="RIG58" i="3" s="1"/>
  <c r="RIH58" i="3"/>
  <c r="RHI58" i="3"/>
  <c r="RHJ58" i="3" s="1"/>
  <c r="RHK58" i="3" s="1"/>
  <c r="RHL58" i="3" s="1"/>
  <c r="RHM58" i="3" s="1"/>
  <c r="RHN58" i="3" s="1"/>
  <c r="RHO58" i="3" s="1"/>
  <c r="RHP58" i="3" s="1"/>
  <c r="RHQ58" i="3" s="1"/>
  <c r="RHR58" i="3"/>
  <c r="RGS58" i="3"/>
  <c r="RGT58" i="3" s="1"/>
  <c r="RGU58" i="3" s="1"/>
  <c r="RGV58" i="3" s="1"/>
  <c r="RGW58" i="3" s="1"/>
  <c r="RGX58" i="3" s="1"/>
  <c r="RGY58" i="3" s="1"/>
  <c r="RGZ58" i="3" s="1"/>
  <c r="RHA58" i="3" s="1"/>
  <c r="RHB58" i="3"/>
  <c r="RGC58" i="3"/>
  <c r="RGD58" i="3" s="1"/>
  <c r="RGE58" i="3" s="1"/>
  <c r="RGF58" i="3" s="1"/>
  <c r="RGG58" i="3" s="1"/>
  <c r="RGH58" i="3" s="1"/>
  <c r="RGI58" i="3" s="1"/>
  <c r="RGJ58" i="3" s="1"/>
  <c r="RGK58" i="3" s="1"/>
  <c r="RGL58" i="3"/>
  <c r="RFM58" i="3"/>
  <c r="RFN58" i="3" s="1"/>
  <c r="RFO58" i="3" s="1"/>
  <c r="RFP58" i="3" s="1"/>
  <c r="RFQ58" i="3" s="1"/>
  <c r="RFR58" i="3" s="1"/>
  <c r="RFS58" i="3" s="1"/>
  <c r="RFT58" i="3" s="1"/>
  <c r="RFU58" i="3" s="1"/>
  <c r="RFV58" i="3"/>
  <c r="REW58" i="3"/>
  <c r="REX58" i="3" s="1"/>
  <c r="REY58" i="3" s="1"/>
  <c r="REZ58" i="3" s="1"/>
  <c r="RFA58" i="3" s="1"/>
  <c r="RFB58" i="3" s="1"/>
  <c r="RFC58" i="3" s="1"/>
  <c r="RFD58" i="3" s="1"/>
  <c r="RFE58" i="3" s="1"/>
  <c r="RFF58" i="3"/>
  <c r="REG58" i="3"/>
  <c r="REH58" i="3" s="1"/>
  <c r="REI58" i="3" s="1"/>
  <c r="REJ58" i="3" s="1"/>
  <c r="REK58" i="3" s="1"/>
  <c r="REL58" i="3" s="1"/>
  <c r="REM58" i="3" s="1"/>
  <c r="REN58" i="3" s="1"/>
  <c r="REO58" i="3" s="1"/>
  <c r="REP58" i="3"/>
  <c r="RDQ58" i="3"/>
  <c r="RDR58" i="3" s="1"/>
  <c r="RDS58" i="3" s="1"/>
  <c r="RDT58" i="3" s="1"/>
  <c r="RDU58" i="3" s="1"/>
  <c r="RDV58" i="3" s="1"/>
  <c r="RDW58" i="3" s="1"/>
  <c r="RDX58" i="3" s="1"/>
  <c r="RDY58" i="3" s="1"/>
  <c r="RDZ58" i="3"/>
  <c r="RDA58" i="3"/>
  <c r="RDB58" i="3" s="1"/>
  <c r="RDC58" i="3" s="1"/>
  <c r="RDD58" i="3" s="1"/>
  <c r="RDE58" i="3" s="1"/>
  <c r="RDF58" i="3" s="1"/>
  <c r="RDG58" i="3" s="1"/>
  <c r="RDH58" i="3" s="1"/>
  <c r="RDI58" i="3" s="1"/>
  <c r="RDJ58" i="3"/>
  <c r="RCK58" i="3"/>
  <c r="RCL58" i="3" s="1"/>
  <c r="RCM58" i="3" s="1"/>
  <c r="RCN58" i="3" s="1"/>
  <c r="RCO58" i="3" s="1"/>
  <c r="RCP58" i="3" s="1"/>
  <c r="RCQ58" i="3" s="1"/>
  <c r="RCR58" i="3" s="1"/>
  <c r="RCS58" i="3" s="1"/>
  <c r="RCT58" i="3"/>
  <c r="RBU58" i="3"/>
  <c r="RBV58" i="3" s="1"/>
  <c r="RBW58" i="3" s="1"/>
  <c r="RBX58" i="3" s="1"/>
  <c r="RBY58" i="3" s="1"/>
  <c r="RBZ58" i="3" s="1"/>
  <c r="RCA58" i="3" s="1"/>
  <c r="RCB58" i="3" s="1"/>
  <c r="RCC58" i="3" s="1"/>
  <c r="RCD58" i="3"/>
  <c r="RBE58" i="3"/>
  <c r="RBF58" i="3" s="1"/>
  <c r="RBG58" i="3" s="1"/>
  <c r="RBH58" i="3" s="1"/>
  <c r="RBI58" i="3" s="1"/>
  <c r="RBJ58" i="3" s="1"/>
  <c r="RBK58" i="3" s="1"/>
  <c r="RBL58" i="3" s="1"/>
  <c r="RBM58" i="3" s="1"/>
  <c r="RBN58" i="3"/>
  <c r="RAO58" i="3"/>
  <c r="RAP58" i="3" s="1"/>
  <c r="RAQ58" i="3" s="1"/>
  <c r="RAR58" i="3" s="1"/>
  <c r="RAS58" i="3" s="1"/>
  <c r="RAT58" i="3" s="1"/>
  <c r="RAU58" i="3" s="1"/>
  <c r="RAV58" i="3" s="1"/>
  <c r="RAW58" i="3" s="1"/>
  <c r="RAX58" i="3"/>
  <c r="QZY58" i="3"/>
  <c r="QZZ58" i="3" s="1"/>
  <c r="RAA58" i="3" s="1"/>
  <c r="RAB58" i="3" s="1"/>
  <c r="RAC58" i="3" s="1"/>
  <c r="RAD58" i="3" s="1"/>
  <c r="RAE58" i="3" s="1"/>
  <c r="RAF58" i="3" s="1"/>
  <c r="RAG58" i="3" s="1"/>
  <c r="RAH58" i="3"/>
  <c r="QZI58" i="3"/>
  <c r="QZJ58" i="3" s="1"/>
  <c r="QZK58" i="3" s="1"/>
  <c r="QZL58" i="3" s="1"/>
  <c r="QZM58" i="3" s="1"/>
  <c r="QZN58" i="3" s="1"/>
  <c r="QZO58" i="3" s="1"/>
  <c r="QZP58" i="3" s="1"/>
  <c r="QZQ58" i="3" s="1"/>
  <c r="QZR58" i="3"/>
  <c r="QYS58" i="3"/>
  <c r="QYT58" i="3" s="1"/>
  <c r="QYU58" i="3" s="1"/>
  <c r="QYV58" i="3" s="1"/>
  <c r="QYW58" i="3" s="1"/>
  <c r="QYX58" i="3" s="1"/>
  <c r="QYY58" i="3" s="1"/>
  <c r="QYZ58" i="3" s="1"/>
  <c r="QZA58" i="3" s="1"/>
  <c r="QZB58" i="3"/>
  <c r="QYC58" i="3"/>
  <c r="QYD58" i="3" s="1"/>
  <c r="QYE58" i="3" s="1"/>
  <c r="QYF58" i="3" s="1"/>
  <c r="QYG58" i="3" s="1"/>
  <c r="QYH58" i="3" s="1"/>
  <c r="QYI58" i="3" s="1"/>
  <c r="QYJ58" i="3" s="1"/>
  <c r="QYK58" i="3" s="1"/>
  <c r="QYL58" i="3"/>
  <c r="QXM58" i="3"/>
  <c r="QXN58" i="3" s="1"/>
  <c r="QXO58" i="3" s="1"/>
  <c r="QXP58" i="3" s="1"/>
  <c r="QXQ58" i="3" s="1"/>
  <c r="QXR58" i="3" s="1"/>
  <c r="QXS58" i="3" s="1"/>
  <c r="QXT58" i="3" s="1"/>
  <c r="QXU58" i="3" s="1"/>
  <c r="QXV58" i="3"/>
  <c r="QWW58" i="3"/>
  <c r="QWX58" i="3" s="1"/>
  <c r="QWY58" i="3" s="1"/>
  <c r="QWZ58" i="3" s="1"/>
  <c r="QXA58" i="3" s="1"/>
  <c r="QXB58" i="3" s="1"/>
  <c r="QXC58" i="3" s="1"/>
  <c r="QXD58" i="3" s="1"/>
  <c r="QXE58" i="3" s="1"/>
  <c r="QXF58" i="3"/>
  <c r="QWG58" i="3"/>
  <c r="QWH58" i="3" s="1"/>
  <c r="QWI58" i="3" s="1"/>
  <c r="QWJ58" i="3" s="1"/>
  <c r="QWK58" i="3" s="1"/>
  <c r="QWL58" i="3" s="1"/>
  <c r="QWM58" i="3" s="1"/>
  <c r="QWN58" i="3" s="1"/>
  <c r="QWO58" i="3" s="1"/>
  <c r="QWP58" i="3"/>
  <c r="QVQ58" i="3"/>
  <c r="QVR58" i="3" s="1"/>
  <c r="QVS58" i="3" s="1"/>
  <c r="QVT58" i="3" s="1"/>
  <c r="QVU58" i="3" s="1"/>
  <c r="QVV58" i="3" s="1"/>
  <c r="QVW58" i="3" s="1"/>
  <c r="QVX58" i="3" s="1"/>
  <c r="QVY58" i="3" s="1"/>
  <c r="QVZ58" i="3"/>
  <c r="QVA58" i="3"/>
  <c r="QVB58" i="3" s="1"/>
  <c r="QVC58" i="3" s="1"/>
  <c r="QVD58" i="3" s="1"/>
  <c r="QVE58" i="3" s="1"/>
  <c r="QVF58" i="3" s="1"/>
  <c r="QVG58" i="3" s="1"/>
  <c r="QVH58" i="3" s="1"/>
  <c r="QVI58" i="3" s="1"/>
  <c r="QVJ58" i="3"/>
  <c r="QUK58" i="3"/>
  <c r="QUL58" i="3" s="1"/>
  <c r="QUM58" i="3" s="1"/>
  <c r="QUN58" i="3" s="1"/>
  <c r="QUO58" i="3" s="1"/>
  <c r="QUP58" i="3" s="1"/>
  <c r="QUQ58" i="3" s="1"/>
  <c r="QUR58" i="3" s="1"/>
  <c r="QUS58" i="3" s="1"/>
  <c r="QUT58" i="3"/>
  <c r="QTU58" i="3"/>
  <c r="QTV58" i="3" s="1"/>
  <c r="QTW58" i="3" s="1"/>
  <c r="QTX58" i="3" s="1"/>
  <c r="QTY58" i="3" s="1"/>
  <c r="QTZ58" i="3" s="1"/>
  <c r="QUA58" i="3" s="1"/>
  <c r="QUB58" i="3" s="1"/>
  <c r="QUC58" i="3" s="1"/>
  <c r="QUD58" i="3"/>
  <c r="QTE58" i="3"/>
  <c r="QTF58" i="3" s="1"/>
  <c r="QTG58" i="3" s="1"/>
  <c r="QTH58" i="3" s="1"/>
  <c r="QTI58" i="3" s="1"/>
  <c r="QTJ58" i="3" s="1"/>
  <c r="QTK58" i="3" s="1"/>
  <c r="QTL58" i="3" s="1"/>
  <c r="QTM58" i="3" s="1"/>
  <c r="QTN58" i="3"/>
  <c r="QSO58" i="3"/>
  <c r="QSP58" i="3" s="1"/>
  <c r="QSQ58" i="3" s="1"/>
  <c r="QSR58" i="3" s="1"/>
  <c r="QSS58" i="3" s="1"/>
  <c r="QST58" i="3" s="1"/>
  <c r="QSU58" i="3" s="1"/>
  <c r="QSV58" i="3" s="1"/>
  <c r="QSW58" i="3" s="1"/>
  <c r="QSX58" i="3"/>
  <c r="QRY58" i="3"/>
  <c r="QRZ58" i="3" s="1"/>
  <c r="QSA58" i="3" s="1"/>
  <c r="QSB58" i="3" s="1"/>
  <c r="QSC58" i="3" s="1"/>
  <c r="QSD58" i="3" s="1"/>
  <c r="QSE58" i="3" s="1"/>
  <c r="QSF58" i="3" s="1"/>
  <c r="QSG58" i="3" s="1"/>
  <c r="QSH58" i="3"/>
  <c r="QRI58" i="3"/>
  <c r="QRJ58" i="3" s="1"/>
  <c r="QRK58" i="3" s="1"/>
  <c r="QRL58" i="3" s="1"/>
  <c r="QRM58" i="3" s="1"/>
  <c r="QRN58" i="3" s="1"/>
  <c r="QRO58" i="3" s="1"/>
  <c r="QRP58" i="3" s="1"/>
  <c r="QRQ58" i="3" s="1"/>
  <c r="QRR58" i="3"/>
  <c r="QQS58" i="3"/>
  <c r="QQT58" i="3" s="1"/>
  <c r="QQU58" i="3" s="1"/>
  <c r="QQV58" i="3" s="1"/>
  <c r="QQW58" i="3" s="1"/>
  <c r="QQX58" i="3" s="1"/>
  <c r="QQY58" i="3" s="1"/>
  <c r="QQZ58" i="3" s="1"/>
  <c r="QRA58" i="3" s="1"/>
  <c r="QRB58" i="3"/>
  <c r="QQC58" i="3"/>
  <c r="QQD58" i="3" s="1"/>
  <c r="QQE58" i="3" s="1"/>
  <c r="QQF58" i="3" s="1"/>
  <c r="QQG58" i="3" s="1"/>
  <c r="QQH58" i="3" s="1"/>
  <c r="QQI58" i="3" s="1"/>
  <c r="QQJ58" i="3" s="1"/>
  <c r="QQK58" i="3" s="1"/>
  <c r="QQL58" i="3"/>
  <c r="QPM58" i="3"/>
  <c r="QPN58" i="3" s="1"/>
  <c r="QPO58" i="3" s="1"/>
  <c r="QPP58" i="3" s="1"/>
  <c r="QPQ58" i="3" s="1"/>
  <c r="QPR58" i="3" s="1"/>
  <c r="QPS58" i="3" s="1"/>
  <c r="QPT58" i="3" s="1"/>
  <c r="QPU58" i="3" s="1"/>
  <c r="QPV58" i="3"/>
  <c r="QOW58" i="3"/>
  <c r="QOX58" i="3" s="1"/>
  <c r="QOY58" i="3" s="1"/>
  <c r="QOZ58" i="3" s="1"/>
  <c r="QPA58" i="3" s="1"/>
  <c r="QPB58" i="3" s="1"/>
  <c r="QPC58" i="3" s="1"/>
  <c r="QPD58" i="3" s="1"/>
  <c r="QPE58" i="3" s="1"/>
  <c r="QPF58" i="3"/>
  <c r="QOG58" i="3"/>
  <c r="QOH58" i="3" s="1"/>
  <c r="QOI58" i="3" s="1"/>
  <c r="QOJ58" i="3" s="1"/>
  <c r="QOK58" i="3" s="1"/>
  <c r="QOL58" i="3" s="1"/>
  <c r="QOM58" i="3" s="1"/>
  <c r="QON58" i="3" s="1"/>
  <c r="QOO58" i="3" s="1"/>
  <c r="QOP58" i="3"/>
  <c r="QNQ58" i="3"/>
  <c r="QNR58" i="3" s="1"/>
  <c r="QNS58" i="3" s="1"/>
  <c r="QNT58" i="3" s="1"/>
  <c r="QNU58" i="3" s="1"/>
  <c r="QNV58" i="3" s="1"/>
  <c r="QNW58" i="3" s="1"/>
  <c r="QNX58" i="3" s="1"/>
  <c r="QNY58" i="3" s="1"/>
  <c r="QNZ58" i="3"/>
  <c r="QNA58" i="3"/>
  <c r="QNB58" i="3" s="1"/>
  <c r="QNC58" i="3" s="1"/>
  <c r="QND58" i="3" s="1"/>
  <c r="QNE58" i="3" s="1"/>
  <c r="QNF58" i="3" s="1"/>
  <c r="QNG58" i="3" s="1"/>
  <c r="QNH58" i="3" s="1"/>
  <c r="QNI58" i="3" s="1"/>
  <c r="QNJ58" i="3"/>
  <c r="QMK58" i="3"/>
  <c r="QML58" i="3" s="1"/>
  <c r="QMM58" i="3" s="1"/>
  <c r="QMN58" i="3" s="1"/>
  <c r="QMO58" i="3" s="1"/>
  <c r="QMP58" i="3" s="1"/>
  <c r="QMQ58" i="3" s="1"/>
  <c r="QMR58" i="3" s="1"/>
  <c r="QMS58" i="3" s="1"/>
  <c r="QMT58" i="3"/>
  <c r="QLU58" i="3"/>
  <c r="QLV58" i="3" s="1"/>
  <c r="QLW58" i="3" s="1"/>
  <c r="QLX58" i="3" s="1"/>
  <c r="QLY58" i="3" s="1"/>
  <c r="QLZ58" i="3" s="1"/>
  <c r="QMA58" i="3" s="1"/>
  <c r="QMB58" i="3" s="1"/>
  <c r="QMC58" i="3" s="1"/>
  <c r="QMD58" i="3"/>
  <c r="QLE58" i="3"/>
  <c r="QLF58" i="3" s="1"/>
  <c r="QLG58" i="3" s="1"/>
  <c r="QLH58" i="3" s="1"/>
  <c r="QLI58" i="3" s="1"/>
  <c r="QLJ58" i="3" s="1"/>
  <c r="QLK58" i="3" s="1"/>
  <c r="QLL58" i="3" s="1"/>
  <c r="QLM58" i="3" s="1"/>
  <c r="QLN58" i="3"/>
  <c r="QKO58" i="3"/>
  <c r="QKP58" i="3" s="1"/>
  <c r="QKQ58" i="3" s="1"/>
  <c r="QKR58" i="3" s="1"/>
  <c r="QKS58" i="3" s="1"/>
  <c r="QKT58" i="3" s="1"/>
  <c r="QKU58" i="3" s="1"/>
  <c r="QKV58" i="3" s="1"/>
  <c r="QKW58" i="3" s="1"/>
  <c r="QKX58" i="3"/>
  <c r="QJY58" i="3"/>
  <c r="QJZ58" i="3" s="1"/>
  <c r="QKA58" i="3" s="1"/>
  <c r="QKB58" i="3" s="1"/>
  <c r="QKC58" i="3" s="1"/>
  <c r="QKD58" i="3" s="1"/>
  <c r="QKE58" i="3" s="1"/>
  <c r="QKF58" i="3" s="1"/>
  <c r="QKG58" i="3" s="1"/>
  <c r="QKH58" i="3"/>
  <c r="QJI58" i="3"/>
  <c r="QJJ58" i="3" s="1"/>
  <c r="QJK58" i="3" s="1"/>
  <c r="QJL58" i="3" s="1"/>
  <c r="QJM58" i="3" s="1"/>
  <c r="QJN58" i="3" s="1"/>
  <c r="QJO58" i="3" s="1"/>
  <c r="QJP58" i="3" s="1"/>
  <c r="QJQ58" i="3" s="1"/>
  <c r="QJR58" i="3"/>
  <c r="QIS58" i="3"/>
  <c r="QIT58" i="3" s="1"/>
  <c r="QIU58" i="3" s="1"/>
  <c r="QIV58" i="3" s="1"/>
  <c r="QIW58" i="3" s="1"/>
  <c r="QIX58" i="3" s="1"/>
  <c r="QIY58" i="3" s="1"/>
  <c r="QIZ58" i="3" s="1"/>
  <c r="QJA58" i="3" s="1"/>
  <c r="QJB58" i="3"/>
  <c r="QIC58" i="3"/>
  <c r="QID58" i="3" s="1"/>
  <c r="QIE58" i="3" s="1"/>
  <c r="QIF58" i="3" s="1"/>
  <c r="QIG58" i="3" s="1"/>
  <c r="QIH58" i="3" s="1"/>
  <c r="QII58" i="3" s="1"/>
  <c r="QIJ58" i="3" s="1"/>
  <c r="QIK58" i="3" s="1"/>
  <c r="QIL58" i="3"/>
  <c r="QHM58" i="3"/>
  <c r="QHN58" i="3" s="1"/>
  <c r="QHO58" i="3" s="1"/>
  <c r="QHP58" i="3" s="1"/>
  <c r="QHQ58" i="3" s="1"/>
  <c r="QHR58" i="3" s="1"/>
  <c r="QHS58" i="3" s="1"/>
  <c r="QHT58" i="3" s="1"/>
  <c r="QHU58" i="3" s="1"/>
  <c r="QHV58" i="3"/>
  <c r="QGW58" i="3"/>
  <c r="QGX58" i="3" s="1"/>
  <c r="QGY58" i="3" s="1"/>
  <c r="QGZ58" i="3" s="1"/>
  <c r="QHA58" i="3" s="1"/>
  <c r="QHB58" i="3" s="1"/>
  <c r="QHC58" i="3" s="1"/>
  <c r="QHD58" i="3" s="1"/>
  <c r="QHE58" i="3" s="1"/>
  <c r="QHF58" i="3"/>
  <c r="QGG58" i="3"/>
  <c r="QGH58" i="3" s="1"/>
  <c r="QGI58" i="3" s="1"/>
  <c r="QGJ58" i="3" s="1"/>
  <c r="QGK58" i="3" s="1"/>
  <c r="QGL58" i="3" s="1"/>
  <c r="QGM58" i="3" s="1"/>
  <c r="QGN58" i="3" s="1"/>
  <c r="QGO58" i="3" s="1"/>
  <c r="QGP58" i="3"/>
  <c r="QFQ58" i="3"/>
  <c r="QFR58" i="3" s="1"/>
  <c r="QFS58" i="3" s="1"/>
  <c r="QFT58" i="3" s="1"/>
  <c r="QFU58" i="3" s="1"/>
  <c r="QFV58" i="3" s="1"/>
  <c r="QFW58" i="3" s="1"/>
  <c r="QFX58" i="3" s="1"/>
  <c r="QFY58" i="3" s="1"/>
  <c r="QFZ58" i="3"/>
  <c r="QFA58" i="3"/>
  <c r="QFB58" i="3" s="1"/>
  <c r="QFC58" i="3" s="1"/>
  <c r="QFD58" i="3" s="1"/>
  <c r="QFE58" i="3" s="1"/>
  <c r="QFF58" i="3" s="1"/>
  <c r="QFG58" i="3" s="1"/>
  <c r="QFH58" i="3" s="1"/>
  <c r="QFI58" i="3" s="1"/>
  <c r="QFJ58" i="3"/>
  <c r="QEK58" i="3"/>
  <c r="QEL58" i="3" s="1"/>
  <c r="QEM58" i="3" s="1"/>
  <c r="QEN58" i="3" s="1"/>
  <c r="QEO58" i="3" s="1"/>
  <c r="QEP58" i="3" s="1"/>
  <c r="QEQ58" i="3" s="1"/>
  <c r="QER58" i="3" s="1"/>
  <c r="QES58" i="3" s="1"/>
  <c r="QET58" i="3"/>
  <c r="QDU58" i="3"/>
  <c r="QDV58" i="3" s="1"/>
  <c r="QDW58" i="3" s="1"/>
  <c r="QDX58" i="3" s="1"/>
  <c r="QDY58" i="3" s="1"/>
  <c r="QDZ58" i="3" s="1"/>
  <c r="QEA58" i="3" s="1"/>
  <c r="QEB58" i="3" s="1"/>
  <c r="QEC58" i="3" s="1"/>
  <c r="QED58" i="3"/>
  <c r="QDE58" i="3"/>
  <c r="QDF58" i="3" s="1"/>
  <c r="QDG58" i="3" s="1"/>
  <c r="QDH58" i="3" s="1"/>
  <c r="QDI58" i="3" s="1"/>
  <c r="QDJ58" i="3" s="1"/>
  <c r="QDK58" i="3" s="1"/>
  <c r="QDL58" i="3" s="1"/>
  <c r="QDM58" i="3" s="1"/>
  <c r="QDN58" i="3"/>
  <c r="QCO58" i="3"/>
  <c r="QCP58" i="3" s="1"/>
  <c r="QCQ58" i="3" s="1"/>
  <c r="QCR58" i="3" s="1"/>
  <c r="QCS58" i="3" s="1"/>
  <c r="QCT58" i="3" s="1"/>
  <c r="QCU58" i="3" s="1"/>
  <c r="QCV58" i="3" s="1"/>
  <c r="QCW58" i="3" s="1"/>
  <c r="QCX58" i="3"/>
  <c r="QBY58" i="3"/>
  <c r="QBZ58" i="3" s="1"/>
  <c r="QCA58" i="3" s="1"/>
  <c r="QCB58" i="3" s="1"/>
  <c r="QCC58" i="3" s="1"/>
  <c r="QCD58" i="3" s="1"/>
  <c r="QCE58" i="3" s="1"/>
  <c r="QCF58" i="3" s="1"/>
  <c r="QCG58" i="3" s="1"/>
  <c r="QCH58" i="3"/>
  <c r="QBI58" i="3"/>
  <c r="QBJ58" i="3" s="1"/>
  <c r="QBK58" i="3" s="1"/>
  <c r="QBL58" i="3" s="1"/>
  <c r="QBM58" i="3" s="1"/>
  <c r="QBN58" i="3" s="1"/>
  <c r="QBO58" i="3" s="1"/>
  <c r="QBP58" i="3" s="1"/>
  <c r="QBQ58" i="3" s="1"/>
  <c r="QBR58" i="3"/>
  <c r="QAS58" i="3"/>
  <c r="QAT58" i="3" s="1"/>
  <c r="QAU58" i="3" s="1"/>
  <c r="QAV58" i="3" s="1"/>
  <c r="QAW58" i="3" s="1"/>
  <c r="QAX58" i="3" s="1"/>
  <c r="QAY58" i="3" s="1"/>
  <c r="QAZ58" i="3" s="1"/>
  <c r="QBA58" i="3" s="1"/>
  <c r="QBB58" i="3"/>
  <c r="QAC58" i="3"/>
  <c r="QAD58" i="3" s="1"/>
  <c r="QAE58" i="3" s="1"/>
  <c r="QAF58" i="3" s="1"/>
  <c r="QAG58" i="3" s="1"/>
  <c r="QAH58" i="3" s="1"/>
  <c r="QAI58" i="3" s="1"/>
  <c r="QAJ58" i="3" s="1"/>
  <c r="QAK58" i="3" s="1"/>
  <c r="QAL58" i="3"/>
  <c r="PZM58" i="3"/>
  <c r="PZN58" i="3" s="1"/>
  <c r="PZO58" i="3" s="1"/>
  <c r="PZP58" i="3" s="1"/>
  <c r="PZQ58" i="3" s="1"/>
  <c r="PZR58" i="3" s="1"/>
  <c r="PZS58" i="3" s="1"/>
  <c r="PZT58" i="3" s="1"/>
  <c r="PZU58" i="3" s="1"/>
  <c r="PZV58" i="3"/>
  <c r="PYW58" i="3"/>
  <c r="PYX58" i="3" s="1"/>
  <c r="PYY58" i="3" s="1"/>
  <c r="PYZ58" i="3" s="1"/>
  <c r="PZA58" i="3" s="1"/>
  <c r="PZB58" i="3" s="1"/>
  <c r="PZC58" i="3" s="1"/>
  <c r="PZD58" i="3" s="1"/>
  <c r="PZE58" i="3" s="1"/>
  <c r="PZF58" i="3"/>
  <c r="PYG58" i="3"/>
  <c r="PYH58" i="3" s="1"/>
  <c r="PYI58" i="3" s="1"/>
  <c r="PYJ58" i="3" s="1"/>
  <c r="PYK58" i="3" s="1"/>
  <c r="PYL58" i="3" s="1"/>
  <c r="PYM58" i="3" s="1"/>
  <c r="PYN58" i="3" s="1"/>
  <c r="PYO58" i="3" s="1"/>
  <c r="PYP58" i="3"/>
  <c r="PXQ58" i="3"/>
  <c r="PXR58" i="3" s="1"/>
  <c r="PXS58" i="3" s="1"/>
  <c r="PXT58" i="3" s="1"/>
  <c r="PXU58" i="3" s="1"/>
  <c r="PXV58" i="3" s="1"/>
  <c r="PXW58" i="3" s="1"/>
  <c r="PXX58" i="3" s="1"/>
  <c r="PXY58" i="3" s="1"/>
  <c r="PXZ58" i="3"/>
  <c r="PXA58" i="3"/>
  <c r="PXB58" i="3" s="1"/>
  <c r="PXC58" i="3" s="1"/>
  <c r="PXD58" i="3" s="1"/>
  <c r="PXE58" i="3" s="1"/>
  <c r="PXF58" i="3" s="1"/>
  <c r="PXG58" i="3" s="1"/>
  <c r="PXH58" i="3" s="1"/>
  <c r="PXI58" i="3" s="1"/>
  <c r="PXJ58" i="3"/>
  <c r="PWK58" i="3"/>
  <c r="PWL58" i="3" s="1"/>
  <c r="PWM58" i="3" s="1"/>
  <c r="PWN58" i="3" s="1"/>
  <c r="PWO58" i="3" s="1"/>
  <c r="PWP58" i="3" s="1"/>
  <c r="PWQ58" i="3" s="1"/>
  <c r="PWR58" i="3" s="1"/>
  <c r="PWS58" i="3" s="1"/>
  <c r="PWT58" i="3"/>
  <c r="PVU58" i="3"/>
  <c r="PVV58" i="3" s="1"/>
  <c r="PVW58" i="3" s="1"/>
  <c r="PVX58" i="3" s="1"/>
  <c r="PVY58" i="3" s="1"/>
  <c r="PVZ58" i="3" s="1"/>
  <c r="PWA58" i="3" s="1"/>
  <c r="PWB58" i="3" s="1"/>
  <c r="PWC58" i="3" s="1"/>
  <c r="PWD58" i="3"/>
  <c r="PVE58" i="3"/>
  <c r="PVF58" i="3" s="1"/>
  <c r="PVG58" i="3" s="1"/>
  <c r="PVH58" i="3" s="1"/>
  <c r="PVI58" i="3" s="1"/>
  <c r="PVJ58" i="3" s="1"/>
  <c r="PVK58" i="3" s="1"/>
  <c r="PVL58" i="3" s="1"/>
  <c r="PVM58" i="3" s="1"/>
  <c r="PVN58" i="3"/>
  <c r="PUO58" i="3"/>
  <c r="PUP58" i="3" s="1"/>
  <c r="PUQ58" i="3" s="1"/>
  <c r="PUR58" i="3" s="1"/>
  <c r="PUS58" i="3" s="1"/>
  <c r="PUT58" i="3" s="1"/>
  <c r="PUU58" i="3" s="1"/>
  <c r="PUV58" i="3" s="1"/>
  <c r="PUW58" i="3" s="1"/>
  <c r="PUX58" i="3"/>
  <c r="PTY58" i="3"/>
  <c r="PTZ58" i="3" s="1"/>
  <c r="PUA58" i="3" s="1"/>
  <c r="PUB58" i="3" s="1"/>
  <c r="PUC58" i="3" s="1"/>
  <c r="PUD58" i="3" s="1"/>
  <c r="PUE58" i="3" s="1"/>
  <c r="PUF58" i="3" s="1"/>
  <c r="PUG58" i="3" s="1"/>
  <c r="PUH58" i="3"/>
  <c r="PTI58" i="3"/>
  <c r="PTJ58" i="3" s="1"/>
  <c r="PTK58" i="3" s="1"/>
  <c r="PTL58" i="3" s="1"/>
  <c r="PTM58" i="3" s="1"/>
  <c r="PTN58" i="3" s="1"/>
  <c r="PTO58" i="3" s="1"/>
  <c r="PTP58" i="3" s="1"/>
  <c r="PTQ58" i="3" s="1"/>
  <c r="PTR58" i="3"/>
  <c r="PSS58" i="3"/>
  <c r="PST58" i="3" s="1"/>
  <c r="PSU58" i="3" s="1"/>
  <c r="PSV58" i="3" s="1"/>
  <c r="PSW58" i="3" s="1"/>
  <c r="PSX58" i="3" s="1"/>
  <c r="PSY58" i="3" s="1"/>
  <c r="PSZ58" i="3" s="1"/>
  <c r="PTA58" i="3" s="1"/>
  <c r="PTB58" i="3"/>
  <c r="PSC58" i="3"/>
  <c r="PSD58" i="3" s="1"/>
  <c r="PSE58" i="3" s="1"/>
  <c r="PSF58" i="3" s="1"/>
  <c r="PSG58" i="3" s="1"/>
  <c r="PSH58" i="3" s="1"/>
  <c r="PSI58" i="3" s="1"/>
  <c r="PSJ58" i="3" s="1"/>
  <c r="PSK58" i="3" s="1"/>
  <c r="PSL58" i="3"/>
  <c r="PRM58" i="3"/>
  <c r="PRN58" i="3" s="1"/>
  <c r="PRO58" i="3" s="1"/>
  <c r="PRP58" i="3" s="1"/>
  <c r="PRQ58" i="3" s="1"/>
  <c r="PRR58" i="3" s="1"/>
  <c r="PRS58" i="3" s="1"/>
  <c r="PRT58" i="3" s="1"/>
  <c r="PRU58" i="3" s="1"/>
  <c r="PRV58" i="3"/>
  <c r="PQW58" i="3"/>
  <c r="PQX58" i="3" s="1"/>
  <c r="PQY58" i="3" s="1"/>
  <c r="PQZ58" i="3" s="1"/>
  <c r="PRA58" i="3" s="1"/>
  <c r="PRB58" i="3" s="1"/>
  <c r="PRC58" i="3" s="1"/>
  <c r="PRD58" i="3" s="1"/>
  <c r="PRE58" i="3" s="1"/>
  <c r="PRF58" i="3"/>
  <c r="PQG58" i="3"/>
  <c r="PQH58" i="3" s="1"/>
  <c r="PQI58" i="3" s="1"/>
  <c r="PQJ58" i="3" s="1"/>
  <c r="PQK58" i="3" s="1"/>
  <c r="PQL58" i="3" s="1"/>
  <c r="PQM58" i="3" s="1"/>
  <c r="PQN58" i="3" s="1"/>
  <c r="PQO58" i="3" s="1"/>
  <c r="PQP58" i="3"/>
  <c r="PPQ58" i="3"/>
  <c r="PPR58" i="3" s="1"/>
  <c r="PPS58" i="3" s="1"/>
  <c r="PPT58" i="3" s="1"/>
  <c r="PPU58" i="3" s="1"/>
  <c r="PPV58" i="3" s="1"/>
  <c r="PPW58" i="3" s="1"/>
  <c r="PPX58" i="3" s="1"/>
  <c r="PPY58" i="3" s="1"/>
  <c r="PPZ58" i="3"/>
  <c r="PPA58" i="3"/>
  <c r="PPB58" i="3" s="1"/>
  <c r="PPC58" i="3" s="1"/>
  <c r="PPD58" i="3" s="1"/>
  <c r="PPE58" i="3" s="1"/>
  <c r="PPF58" i="3" s="1"/>
  <c r="PPG58" i="3" s="1"/>
  <c r="PPH58" i="3" s="1"/>
  <c r="PPI58" i="3" s="1"/>
  <c r="PPJ58" i="3"/>
  <c r="POK58" i="3"/>
  <c r="POL58" i="3" s="1"/>
  <c r="POM58" i="3" s="1"/>
  <c r="PON58" i="3" s="1"/>
  <c r="POO58" i="3" s="1"/>
  <c r="POP58" i="3" s="1"/>
  <c r="POQ58" i="3" s="1"/>
  <c r="POR58" i="3" s="1"/>
  <c r="POS58" i="3" s="1"/>
  <c r="POT58" i="3"/>
  <c r="PNU58" i="3"/>
  <c r="PNV58" i="3" s="1"/>
  <c r="PNW58" i="3" s="1"/>
  <c r="PNX58" i="3" s="1"/>
  <c r="PNY58" i="3" s="1"/>
  <c r="PNZ58" i="3" s="1"/>
  <c r="POA58" i="3" s="1"/>
  <c r="POB58" i="3" s="1"/>
  <c r="POC58" i="3" s="1"/>
  <c r="POD58" i="3"/>
  <c r="PNE58" i="3"/>
  <c r="PNF58" i="3" s="1"/>
  <c r="PNG58" i="3" s="1"/>
  <c r="PNH58" i="3" s="1"/>
  <c r="PNI58" i="3" s="1"/>
  <c r="PNJ58" i="3" s="1"/>
  <c r="PNK58" i="3" s="1"/>
  <c r="PNL58" i="3" s="1"/>
  <c r="PNM58" i="3" s="1"/>
  <c r="PNN58" i="3"/>
  <c r="PMO58" i="3"/>
  <c r="PMP58" i="3" s="1"/>
  <c r="PMQ58" i="3" s="1"/>
  <c r="PMR58" i="3" s="1"/>
  <c r="PMS58" i="3" s="1"/>
  <c r="PMT58" i="3" s="1"/>
  <c r="PMU58" i="3" s="1"/>
  <c r="PMV58" i="3" s="1"/>
  <c r="PMW58" i="3" s="1"/>
  <c r="PMX58" i="3"/>
  <c r="PLY58" i="3"/>
  <c r="PLZ58" i="3" s="1"/>
  <c r="PMA58" i="3" s="1"/>
  <c r="PMB58" i="3" s="1"/>
  <c r="PMC58" i="3" s="1"/>
  <c r="PMD58" i="3" s="1"/>
  <c r="PME58" i="3" s="1"/>
  <c r="PMF58" i="3" s="1"/>
  <c r="PMG58" i="3" s="1"/>
  <c r="PMH58" i="3"/>
  <c r="PLI58" i="3"/>
  <c r="PLJ58" i="3" s="1"/>
  <c r="PLK58" i="3" s="1"/>
  <c r="PLL58" i="3" s="1"/>
  <c r="PLM58" i="3" s="1"/>
  <c r="PLN58" i="3" s="1"/>
  <c r="PLO58" i="3" s="1"/>
  <c r="PLP58" i="3" s="1"/>
  <c r="PLQ58" i="3" s="1"/>
  <c r="PLR58" i="3"/>
  <c r="PKS58" i="3"/>
  <c r="PKT58" i="3" s="1"/>
  <c r="PKU58" i="3" s="1"/>
  <c r="PKV58" i="3" s="1"/>
  <c r="PKW58" i="3" s="1"/>
  <c r="PKX58" i="3" s="1"/>
  <c r="PKY58" i="3" s="1"/>
  <c r="PKZ58" i="3" s="1"/>
  <c r="PLA58" i="3" s="1"/>
  <c r="PLB58" i="3"/>
  <c r="PKC58" i="3"/>
  <c r="PKD58" i="3" s="1"/>
  <c r="PKE58" i="3" s="1"/>
  <c r="PKF58" i="3" s="1"/>
  <c r="PKG58" i="3" s="1"/>
  <c r="PKH58" i="3" s="1"/>
  <c r="PKI58" i="3" s="1"/>
  <c r="PKJ58" i="3" s="1"/>
  <c r="PKK58" i="3" s="1"/>
  <c r="PKL58" i="3"/>
  <c r="PJM58" i="3"/>
  <c r="PJN58" i="3" s="1"/>
  <c r="PJO58" i="3" s="1"/>
  <c r="PJP58" i="3" s="1"/>
  <c r="PJQ58" i="3" s="1"/>
  <c r="PJR58" i="3" s="1"/>
  <c r="PJS58" i="3" s="1"/>
  <c r="PJT58" i="3" s="1"/>
  <c r="PJU58" i="3" s="1"/>
  <c r="PJV58" i="3"/>
  <c r="PIW58" i="3"/>
  <c r="PIX58" i="3" s="1"/>
  <c r="PIY58" i="3" s="1"/>
  <c r="PIZ58" i="3" s="1"/>
  <c r="PJA58" i="3" s="1"/>
  <c r="PJB58" i="3" s="1"/>
  <c r="PJC58" i="3" s="1"/>
  <c r="PJD58" i="3" s="1"/>
  <c r="PJE58" i="3" s="1"/>
  <c r="PJF58" i="3"/>
  <c r="PIG58" i="3"/>
  <c r="PIH58" i="3" s="1"/>
  <c r="PII58" i="3" s="1"/>
  <c r="PIJ58" i="3" s="1"/>
  <c r="PIK58" i="3" s="1"/>
  <c r="PIL58" i="3" s="1"/>
  <c r="PIM58" i="3" s="1"/>
  <c r="PIN58" i="3" s="1"/>
  <c r="PIO58" i="3" s="1"/>
  <c r="PIP58" i="3"/>
  <c r="PHQ58" i="3"/>
  <c r="PHR58" i="3" s="1"/>
  <c r="PHS58" i="3" s="1"/>
  <c r="PHT58" i="3" s="1"/>
  <c r="PHU58" i="3" s="1"/>
  <c r="PHV58" i="3" s="1"/>
  <c r="PHW58" i="3" s="1"/>
  <c r="PHX58" i="3" s="1"/>
  <c r="PHY58" i="3" s="1"/>
  <c r="PHZ58" i="3"/>
  <c r="PHA58" i="3"/>
  <c r="PHB58" i="3" s="1"/>
  <c r="PHC58" i="3" s="1"/>
  <c r="PHD58" i="3" s="1"/>
  <c r="PHE58" i="3" s="1"/>
  <c r="PHF58" i="3" s="1"/>
  <c r="PHG58" i="3" s="1"/>
  <c r="PHH58" i="3" s="1"/>
  <c r="PHI58" i="3" s="1"/>
  <c r="PHJ58" i="3"/>
  <c r="PGK58" i="3"/>
  <c r="PGL58" i="3" s="1"/>
  <c r="PGM58" i="3" s="1"/>
  <c r="PGN58" i="3" s="1"/>
  <c r="PGO58" i="3" s="1"/>
  <c r="PGP58" i="3" s="1"/>
  <c r="PGQ58" i="3" s="1"/>
  <c r="PGR58" i="3" s="1"/>
  <c r="PGS58" i="3" s="1"/>
  <c r="PGT58" i="3"/>
  <c r="PFU58" i="3"/>
  <c r="PFV58" i="3" s="1"/>
  <c r="PFW58" i="3" s="1"/>
  <c r="PFX58" i="3" s="1"/>
  <c r="PFY58" i="3" s="1"/>
  <c r="PFZ58" i="3" s="1"/>
  <c r="PGA58" i="3" s="1"/>
  <c r="PGB58" i="3" s="1"/>
  <c r="PGC58" i="3" s="1"/>
  <c r="PGD58" i="3"/>
  <c r="PFE58" i="3"/>
  <c r="PFF58" i="3" s="1"/>
  <c r="PFG58" i="3" s="1"/>
  <c r="PFH58" i="3" s="1"/>
  <c r="PFI58" i="3" s="1"/>
  <c r="PFJ58" i="3" s="1"/>
  <c r="PFK58" i="3" s="1"/>
  <c r="PFL58" i="3" s="1"/>
  <c r="PFM58" i="3" s="1"/>
  <c r="PFN58" i="3"/>
  <c r="PEO58" i="3"/>
  <c r="PEP58" i="3" s="1"/>
  <c r="PEQ58" i="3" s="1"/>
  <c r="PER58" i="3" s="1"/>
  <c r="PES58" i="3" s="1"/>
  <c r="PET58" i="3" s="1"/>
  <c r="PEU58" i="3" s="1"/>
  <c r="PEV58" i="3" s="1"/>
  <c r="PEW58" i="3" s="1"/>
  <c r="PEX58" i="3"/>
  <c r="PDY58" i="3"/>
  <c r="PDZ58" i="3" s="1"/>
  <c r="PEA58" i="3" s="1"/>
  <c r="PEB58" i="3" s="1"/>
  <c r="PEC58" i="3" s="1"/>
  <c r="PED58" i="3" s="1"/>
  <c r="PEE58" i="3" s="1"/>
  <c r="PEF58" i="3" s="1"/>
  <c r="PEG58" i="3" s="1"/>
  <c r="PEH58" i="3"/>
  <c r="PDI58" i="3"/>
  <c r="PDJ58" i="3" s="1"/>
  <c r="PDK58" i="3" s="1"/>
  <c r="PDL58" i="3" s="1"/>
  <c r="PDM58" i="3" s="1"/>
  <c r="PDN58" i="3" s="1"/>
  <c r="PDO58" i="3" s="1"/>
  <c r="PDP58" i="3" s="1"/>
  <c r="PDQ58" i="3" s="1"/>
  <c r="PDR58" i="3"/>
  <c r="PCS58" i="3"/>
  <c r="PCT58" i="3" s="1"/>
  <c r="PCU58" i="3" s="1"/>
  <c r="PCV58" i="3" s="1"/>
  <c r="PCW58" i="3" s="1"/>
  <c r="PCX58" i="3" s="1"/>
  <c r="PCY58" i="3" s="1"/>
  <c r="PCZ58" i="3" s="1"/>
  <c r="PDA58" i="3" s="1"/>
  <c r="PDB58" i="3"/>
  <c r="PCC58" i="3"/>
  <c r="PCD58" i="3" s="1"/>
  <c r="PCE58" i="3" s="1"/>
  <c r="PCF58" i="3" s="1"/>
  <c r="PCG58" i="3" s="1"/>
  <c r="PCH58" i="3" s="1"/>
  <c r="PCI58" i="3" s="1"/>
  <c r="PCJ58" i="3" s="1"/>
  <c r="PCK58" i="3" s="1"/>
  <c r="PCL58" i="3"/>
  <c r="PBM58" i="3"/>
  <c r="PBN58" i="3" s="1"/>
  <c r="PBO58" i="3" s="1"/>
  <c r="PBP58" i="3" s="1"/>
  <c r="PBQ58" i="3" s="1"/>
  <c r="PBR58" i="3" s="1"/>
  <c r="PBS58" i="3" s="1"/>
  <c r="PBT58" i="3" s="1"/>
  <c r="PBU58" i="3" s="1"/>
  <c r="PBV58" i="3"/>
  <c r="PAW58" i="3"/>
  <c r="PAX58" i="3" s="1"/>
  <c r="PAY58" i="3" s="1"/>
  <c r="PAZ58" i="3" s="1"/>
  <c r="PBA58" i="3" s="1"/>
  <c r="PBB58" i="3" s="1"/>
  <c r="PBC58" i="3" s="1"/>
  <c r="PBD58" i="3" s="1"/>
  <c r="PBE58" i="3" s="1"/>
  <c r="PBF58" i="3"/>
  <c r="PAG58" i="3"/>
  <c r="PAH58" i="3" s="1"/>
  <c r="PAI58" i="3" s="1"/>
  <c r="PAJ58" i="3" s="1"/>
  <c r="PAK58" i="3" s="1"/>
  <c r="PAL58" i="3" s="1"/>
  <c r="PAM58" i="3" s="1"/>
  <c r="PAN58" i="3" s="1"/>
  <c r="PAO58" i="3" s="1"/>
  <c r="PAP58" i="3"/>
  <c r="OZQ58" i="3"/>
  <c r="OZR58" i="3" s="1"/>
  <c r="OZS58" i="3" s="1"/>
  <c r="OZT58" i="3" s="1"/>
  <c r="OZU58" i="3" s="1"/>
  <c r="OZV58" i="3" s="1"/>
  <c r="OZW58" i="3" s="1"/>
  <c r="OZX58" i="3" s="1"/>
  <c r="OZY58" i="3" s="1"/>
  <c r="OZZ58" i="3"/>
  <c r="OZA58" i="3"/>
  <c r="OZB58" i="3" s="1"/>
  <c r="OZC58" i="3" s="1"/>
  <c r="OZD58" i="3" s="1"/>
  <c r="OZE58" i="3" s="1"/>
  <c r="OZF58" i="3" s="1"/>
  <c r="OZG58" i="3" s="1"/>
  <c r="OZH58" i="3" s="1"/>
  <c r="OZI58" i="3" s="1"/>
  <c r="OZJ58" i="3"/>
  <c r="OYK58" i="3"/>
  <c r="OYL58" i="3" s="1"/>
  <c r="OYM58" i="3" s="1"/>
  <c r="OYN58" i="3" s="1"/>
  <c r="OYO58" i="3" s="1"/>
  <c r="OYP58" i="3" s="1"/>
  <c r="OYQ58" i="3" s="1"/>
  <c r="OYR58" i="3" s="1"/>
  <c r="OYS58" i="3" s="1"/>
  <c r="OYT58" i="3"/>
  <c r="OXU58" i="3"/>
  <c r="OXV58" i="3" s="1"/>
  <c r="OXW58" i="3" s="1"/>
  <c r="OXX58" i="3" s="1"/>
  <c r="OXY58" i="3" s="1"/>
  <c r="OXZ58" i="3" s="1"/>
  <c r="OYA58" i="3" s="1"/>
  <c r="OYB58" i="3" s="1"/>
  <c r="OYC58" i="3" s="1"/>
  <c r="OYD58" i="3"/>
  <c r="OXE58" i="3"/>
  <c r="OXF58" i="3" s="1"/>
  <c r="OXG58" i="3" s="1"/>
  <c r="OXH58" i="3" s="1"/>
  <c r="OXI58" i="3" s="1"/>
  <c r="OXJ58" i="3" s="1"/>
  <c r="OXK58" i="3" s="1"/>
  <c r="OXL58" i="3" s="1"/>
  <c r="OXM58" i="3" s="1"/>
  <c r="OXN58" i="3"/>
  <c r="OWO58" i="3"/>
  <c r="OWP58" i="3" s="1"/>
  <c r="OWQ58" i="3" s="1"/>
  <c r="OWR58" i="3" s="1"/>
  <c r="OWS58" i="3" s="1"/>
  <c r="OWT58" i="3" s="1"/>
  <c r="OWU58" i="3" s="1"/>
  <c r="OWV58" i="3" s="1"/>
  <c r="OWW58" i="3" s="1"/>
  <c r="OWX58" i="3"/>
  <c r="OVY58" i="3"/>
  <c r="OVZ58" i="3" s="1"/>
  <c r="OWA58" i="3" s="1"/>
  <c r="OWB58" i="3" s="1"/>
  <c r="OWC58" i="3" s="1"/>
  <c r="OWD58" i="3" s="1"/>
  <c r="OWE58" i="3" s="1"/>
  <c r="OWF58" i="3" s="1"/>
  <c r="OWG58" i="3" s="1"/>
  <c r="OWH58" i="3"/>
  <c r="OVI58" i="3"/>
  <c r="OVJ58" i="3" s="1"/>
  <c r="OVK58" i="3" s="1"/>
  <c r="OVL58" i="3" s="1"/>
  <c r="OVM58" i="3" s="1"/>
  <c r="OVN58" i="3" s="1"/>
  <c r="OVO58" i="3" s="1"/>
  <c r="OVP58" i="3" s="1"/>
  <c r="OVQ58" i="3" s="1"/>
  <c r="OVR58" i="3"/>
  <c r="OUS58" i="3"/>
  <c r="OUT58" i="3" s="1"/>
  <c r="OUU58" i="3" s="1"/>
  <c r="OUV58" i="3" s="1"/>
  <c r="OUW58" i="3" s="1"/>
  <c r="OUX58" i="3" s="1"/>
  <c r="OUY58" i="3" s="1"/>
  <c r="OUZ58" i="3" s="1"/>
  <c r="OVA58" i="3" s="1"/>
  <c r="OVB58" i="3"/>
  <c r="OUC58" i="3"/>
  <c r="OUD58" i="3" s="1"/>
  <c r="OUE58" i="3" s="1"/>
  <c r="OUF58" i="3" s="1"/>
  <c r="OUG58" i="3" s="1"/>
  <c r="OUH58" i="3" s="1"/>
  <c r="OUI58" i="3" s="1"/>
  <c r="OUJ58" i="3" s="1"/>
  <c r="OUK58" i="3" s="1"/>
  <c r="OUL58" i="3"/>
  <c r="OTM58" i="3"/>
  <c r="OTN58" i="3" s="1"/>
  <c r="OTO58" i="3" s="1"/>
  <c r="OTP58" i="3" s="1"/>
  <c r="OTQ58" i="3" s="1"/>
  <c r="OTR58" i="3" s="1"/>
  <c r="OTS58" i="3" s="1"/>
  <c r="OTT58" i="3" s="1"/>
  <c r="OTU58" i="3" s="1"/>
  <c r="OTV58" i="3"/>
  <c r="OSW58" i="3"/>
  <c r="OSX58" i="3" s="1"/>
  <c r="OSY58" i="3" s="1"/>
  <c r="OSZ58" i="3" s="1"/>
  <c r="OTA58" i="3" s="1"/>
  <c r="OTB58" i="3" s="1"/>
  <c r="OTC58" i="3" s="1"/>
  <c r="OTD58" i="3" s="1"/>
  <c r="OTE58" i="3" s="1"/>
  <c r="OTF58" i="3"/>
  <c r="OSG58" i="3"/>
  <c r="OSH58" i="3" s="1"/>
  <c r="OSI58" i="3" s="1"/>
  <c r="OSJ58" i="3" s="1"/>
  <c r="OSK58" i="3" s="1"/>
  <c r="OSL58" i="3" s="1"/>
  <c r="OSM58" i="3" s="1"/>
  <c r="OSN58" i="3" s="1"/>
  <c r="OSO58" i="3" s="1"/>
  <c r="OSP58" i="3"/>
  <c r="ORQ58" i="3"/>
  <c r="ORR58" i="3" s="1"/>
  <c r="ORS58" i="3" s="1"/>
  <c r="ORT58" i="3" s="1"/>
  <c r="ORU58" i="3" s="1"/>
  <c r="ORV58" i="3" s="1"/>
  <c r="ORW58" i="3" s="1"/>
  <c r="ORX58" i="3" s="1"/>
  <c r="ORY58" i="3" s="1"/>
  <c r="ORZ58" i="3"/>
  <c r="ORA58" i="3"/>
  <c r="ORB58" i="3" s="1"/>
  <c r="ORC58" i="3" s="1"/>
  <c r="ORD58" i="3" s="1"/>
  <c r="ORE58" i="3" s="1"/>
  <c r="ORF58" i="3" s="1"/>
  <c r="ORG58" i="3" s="1"/>
  <c r="ORH58" i="3" s="1"/>
  <c r="ORI58" i="3" s="1"/>
  <c r="ORJ58" i="3"/>
  <c r="OQK58" i="3"/>
  <c r="OQL58" i="3" s="1"/>
  <c r="OQM58" i="3" s="1"/>
  <c r="OQN58" i="3" s="1"/>
  <c r="OQO58" i="3" s="1"/>
  <c r="OQP58" i="3" s="1"/>
  <c r="OQQ58" i="3" s="1"/>
  <c r="OQR58" i="3" s="1"/>
  <c r="OQS58" i="3" s="1"/>
  <c r="OQT58" i="3"/>
  <c r="OPU58" i="3"/>
  <c r="OPV58" i="3" s="1"/>
  <c r="OPW58" i="3" s="1"/>
  <c r="OPX58" i="3" s="1"/>
  <c r="OPY58" i="3" s="1"/>
  <c r="OPZ58" i="3" s="1"/>
  <c r="OQA58" i="3" s="1"/>
  <c r="OQB58" i="3" s="1"/>
  <c r="OQC58" i="3" s="1"/>
  <c r="OQD58" i="3"/>
  <c r="OPE58" i="3"/>
  <c r="OPF58" i="3" s="1"/>
  <c r="OPG58" i="3" s="1"/>
  <c r="OPH58" i="3" s="1"/>
  <c r="OPI58" i="3" s="1"/>
  <c r="OPJ58" i="3" s="1"/>
  <c r="OPK58" i="3" s="1"/>
  <c r="OPL58" i="3" s="1"/>
  <c r="OPM58" i="3" s="1"/>
  <c r="OPN58" i="3"/>
  <c r="OOO58" i="3"/>
  <c r="OOP58" i="3" s="1"/>
  <c r="OOQ58" i="3" s="1"/>
  <c r="OOR58" i="3" s="1"/>
  <c r="OOS58" i="3" s="1"/>
  <c r="OOT58" i="3" s="1"/>
  <c r="OOU58" i="3" s="1"/>
  <c r="OOV58" i="3" s="1"/>
  <c r="OOW58" i="3" s="1"/>
  <c r="OOX58" i="3"/>
  <c r="ONY58" i="3"/>
  <c r="ONZ58" i="3" s="1"/>
  <c r="OOA58" i="3" s="1"/>
  <c r="OOB58" i="3" s="1"/>
  <c r="OOC58" i="3" s="1"/>
  <c r="OOD58" i="3" s="1"/>
  <c r="OOE58" i="3" s="1"/>
  <c r="OOF58" i="3" s="1"/>
  <c r="OOG58" i="3" s="1"/>
  <c r="OOH58" i="3"/>
  <c r="ONI58" i="3"/>
  <c r="ONJ58" i="3" s="1"/>
  <c r="ONK58" i="3" s="1"/>
  <c r="ONL58" i="3" s="1"/>
  <c r="ONM58" i="3" s="1"/>
  <c r="ONN58" i="3" s="1"/>
  <c r="ONO58" i="3" s="1"/>
  <c r="ONP58" i="3" s="1"/>
  <c r="ONQ58" i="3" s="1"/>
  <c r="ONR58" i="3"/>
  <c r="OMS58" i="3"/>
  <c r="OMT58" i="3" s="1"/>
  <c r="OMU58" i="3" s="1"/>
  <c r="OMV58" i="3" s="1"/>
  <c r="OMW58" i="3" s="1"/>
  <c r="OMX58" i="3" s="1"/>
  <c r="OMY58" i="3" s="1"/>
  <c r="OMZ58" i="3" s="1"/>
  <c r="ONA58" i="3" s="1"/>
  <c r="ONB58" i="3"/>
  <c r="OMC58" i="3"/>
  <c r="OMD58" i="3" s="1"/>
  <c r="OME58" i="3" s="1"/>
  <c r="OMF58" i="3" s="1"/>
  <c r="OMG58" i="3" s="1"/>
  <c r="OMH58" i="3" s="1"/>
  <c r="OMI58" i="3" s="1"/>
  <c r="OMJ58" i="3" s="1"/>
  <c r="OMK58" i="3" s="1"/>
  <c r="OML58" i="3"/>
  <c r="OLM58" i="3"/>
  <c r="OLN58" i="3" s="1"/>
  <c r="OLO58" i="3" s="1"/>
  <c r="OLP58" i="3" s="1"/>
  <c r="OLQ58" i="3" s="1"/>
  <c r="OLR58" i="3" s="1"/>
  <c r="OLS58" i="3" s="1"/>
  <c r="OLT58" i="3" s="1"/>
  <c r="OLU58" i="3" s="1"/>
  <c r="OLV58" i="3"/>
  <c r="OKW58" i="3"/>
  <c r="OKX58" i="3" s="1"/>
  <c r="OKY58" i="3" s="1"/>
  <c r="OKZ58" i="3" s="1"/>
  <c r="OLA58" i="3" s="1"/>
  <c r="OLB58" i="3" s="1"/>
  <c r="OLC58" i="3" s="1"/>
  <c r="OLD58" i="3" s="1"/>
  <c r="OLE58" i="3" s="1"/>
  <c r="OLF58" i="3"/>
  <c r="OKG58" i="3"/>
  <c r="OKH58" i="3" s="1"/>
  <c r="OKI58" i="3" s="1"/>
  <c r="OKJ58" i="3" s="1"/>
  <c r="OKK58" i="3" s="1"/>
  <c r="OKL58" i="3" s="1"/>
  <c r="OKM58" i="3" s="1"/>
  <c r="OKN58" i="3" s="1"/>
  <c r="OKO58" i="3" s="1"/>
  <c r="OKP58" i="3"/>
  <c r="OJQ58" i="3"/>
  <c r="OJR58" i="3" s="1"/>
  <c r="OJS58" i="3" s="1"/>
  <c r="OJT58" i="3" s="1"/>
  <c r="OJU58" i="3" s="1"/>
  <c r="OJV58" i="3" s="1"/>
  <c r="OJW58" i="3" s="1"/>
  <c r="OJX58" i="3" s="1"/>
  <c r="OJY58" i="3" s="1"/>
  <c r="OJZ58" i="3"/>
  <c r="OJA58" i="3"/>
  <c r="OJB58" i="3" s="1"/>
  <c r="OJC58" i="3" s="1"/>
  <c r="OJD58" i="3" s="1"/>
  <c r="OJE58" i="3" s="1"/>
  <c r="OJF58" i="3" s="1"/>
  <c r="OJG58" i="3" s="1"/>
  <c r="OJH58" i="3" s="1"/>
  <c r="OJI58" i="3" s="1"/>
  <c r="OJJ58" i="3"/>
  <c r="OIK58" i="3"/>
  <c r="OIL58" i="3" s="1"/>
  <c r="OIM58" i="3" s="1"/>
  <c r="OIN58" i="3" s="1"/>
  <c r="OIO58" i="3" s="1"/>
  <c r="OIP58" i="3" s="1"/>
  <c r="OIQ58" i="3" s="1"/>
  <c r="OIR58" i="3" s="1"/>
  <c r="OIS58" i="3" s="1"/>
  <c r="OIT58" i="3"/>
  <c r="OHU58" i="3"/>
  <c r="OHV58" i="3" s="1"/>
  <c r="OHW58" i="3" s="1"/>
  <c r="OHX58" i="3" s="1"/>
  <c r="OHY58" i="3" s="1"/>
  <c r="OHZ58" i="3" s="1"/>
  <c r="OIA58" i="3" s="1"/>
  <c r="OIB58" i="3" s="1"/>
  <c r="OIC58" i="3" s="1"/>
  <c r="OID58" i="3"/>
  <c r="OHE58" i="3"/>
  <c r="OHF58" i="3" s="1"/>
  <c r="OHG58" i="3" s="1"/>
  <c r="OHH58" i="3" s="1"/>
  <c r="OHI58" i="3" s="1"/>
  <c r="OHJ58" i="3" s="1"/>
  <c r="OHK58" i="3" s="1"/>
  <c r="OHL58" i="3" s="1"/>
  <c r="OHM58" i="3" s="1"/>
  <c r="OHN58" i="3"/>
  <c r="OGO58" i="3"/>
  <c r="OGP58" i="3" s="1"/>
  <c r="OGQ58" i="3" s="1"/>
  <c r="OGR58" i="3" s="1"/>
  <c r="OGS58" i="3" s="1"/>
  <c r="OGT58" i="3" s="1"/>
  <c r="OGU58" i="3" s="1"/>
  <c r="OGV58" i="3" s="1"/>
  <c r="OGW58" i="3" s="1"/>
  <c r="OGX58" i="3"/>
  <c r="OFY58" i="3"/>
  <c r="OFZ58" i="3" s="1"/>
  <c r="OGA58" i="3" s="1"/>
  <c r="OGB58" i="3" s="1"/>
  <c r="OGC58" i="3" s="1"/>
  <c r="OGD58" i="3" s="1"/>
  <c r="OGE58" i="3" s="1"/>
  <c r="OGF58" i="3" s="1"/>
  <c r="OGG58" i="3" s="1"/>
  <c r="OGH58" i="3"/>
  <c r="OFI58" i="3"/>
  <c r="OFJ58" i="3" s="1"/>
  <c r="OFK58" i="3" s="1"/>
  <c r="OFL58" i="3" s="1"/>
  <c r="OFM58" i="3" s="1"/>
  <c r="OFN58" i="3" s="1"/>
  <c r="OFO58" i="3" s="1"/>
  <c r="OFP58" i="3" s="1"/>
  <c r="OFQ58" i="3" s="1"/>
  <c r="OFR58" i="3"/>
  <c r="OES58" i="3"/>
  <c r="OET58" i="3" s="1"/>
  <c r="OEU58" i="3" s="1"/>
  <c r="OEV58" i="3" s="1"/>
  <c r="OEW58" i="3" s="1"/>
  <c r="OEX58" i="3" s="1"/>
  <c r="OEY58" i="3" s="1"/>
  <c r="OEZ58" i="3" s="1"/>
  <c r="OFA58" i="3" s="1"/>
  <c r="OFB58" i="3"/>
  <c r="OEC58" i="3"/>
  <c r="OED58" i="3" s="1"/>
  <c r="OEE58" i="3" s="1"/>
  <c r="OEF58" i="3" s="1"/>
  <c r="OEG58" i="3" s="1"/>
  <c r="OEH58" i="3" s="1"/>
  <c r="OEI58" i="3" s="1"/>
  <c r="OEJ58" i="3" s="1"/>
  <c r="OEK58" i="3" s="1"/>
  <c r="OEL58" i="3"/>
  <c r="ODM58" i="3"/>
  <c r="ODN58" i="3" s="1"/>
  <c r="ODO58" i="3" s="1"/>
  <c r="ODP58" i="3" s="1"/>
  <c r="ODQ58" i="3" s="1"/>
  <c r="ODR58" i="3" s="1"/>
  <c r="ODS58" i="3" s="1"/>
  <c r="ODT58" i="3" s="1"/>
  <c r="ODU58" i="3" s="1"/>
  <c r="ODV58" i="3"/>
  <c r="OCW58" i="3"/>
  <c r="OCX58" i="3" s="1"/>
  <c r="OCY58" i="3" s="1"/>
  <c r="OCZ58" i="3" s="1"/>
  <c r="ODA58" i="3" s="1"/>
  <c r="ODB58" i="3" s="1"/>
  <c r="ODC58" i="3" s="1"/>
  <c r="ODD58" i="3" s="1"/>
  <c r="ODE58" i="3" s="1"/>
  <c r="ODF58" i="3"/>
  <c r="OCG58" i="3"/>
  <c r="OCH58" i="3" s="1"/>
  <c r="OCI58" i="3" s="1"/>
  <c r="OCJ58" i="3" s="1"/>
  <c r="OCK58" i="3" s="1"/>
  <c r="OCL58" i="3" s="1"/>
  <c r="OCM58" i="3" s="1"/>
  <c r="OCN58" i="3" s="1"/>
  <c r="OCO58" i="3" s="1"/>
  <c r="OCP58" i="3"/>
  <c r="OBQ58" i="3"/>
  <c r="OBR58" i="3" s="1"/>
  <c r="OBS58" i="3" s="1"/>
  <c r="OBT58" i="3" s="1"/>
  <c r="OBU58" i="3" s="1"/>
  <c r="OBV58" i="3" s="1"/>
  <c r="OBW58" i="3" s="1"/>
  <c r="OBX58" i="3" s="1"/>
  <c r="OBY58" i="3" s="1"/>
  <c r="OBZ58" i="3"/>
  <c r="OBA58" i="3"/>
  <c r="OBB58" i="3" s="1"/>
  <c r="OBC58" i="3" s="1"/>
  <c r="OBD58" i="3" s="1"/>
  <c r="OBE58" i="3" s="1"/>
  <c r="OBF58" i="3" s="1"/>
  <c r="OBG58" i="3" s="1"/>
  <c r="OBH58" i="3" s="1"/>
  <c r="OBI58" i="3" s="1"/>
  <c r="OBJ58" i="3"/>
  <c r="OAK58" i="3"/>
  <c r="OAL58" i="3" s="1"/>
  <c r="OAM58" i="3" s="1"/>
  <c r="OAN58" i="3" s="1"/>
  <c r="OAO58" i="3" s="1"/>
  <c r="OAP58" i="3" s="1"/>
  <c r="OAQ58" i="3" s="1"/>
  <c r="OAR58" i="3" s="1"/>
  <c r="OAS58" i="3" s="1"/>
  <c r="OAT58" i="3"/>
  <c r="NZU58" i="3"/>
  <c r="NZV58" i="3" s="1"/>
  <c r="NZW58" i="3" s="1"/>
  <c r="NZX58" i="3" s="1"/>
  <c r="NZY58" i="3" s="1"/>
  <c r="NZZ58" i="3" s="1"/>
  <c r="OAA58" i="3" s="1"/>
  <c r="OAB58" i="3" s="1"/>
  <c r="OAC58" i="3" s="1"/>
  <c r="OAD58" i="3"/>
  <c r="NZE58" i="3"/>
  <c r="NZF58" i="3" s="1"/>
  <c r="NZG58" i="3" s="1"/>
  <c r="NZH58" i="3" s="1"/>
  <c r="NZI58" i="3" s="1"/>
  <c r="NZJ58" i="3" s="1"/>
  <c r="NZK58" i="3" s="1"/>
  <c r="NZL58" i="3" s="1"/>
  <c r="NZM58" i="3" s="1"/>
  <c r="NZN58" i="3"/>
  <c r="NYO58" i="3"/>
  <c r="NYP58" i="3" s="1"/>
  <c r="NYQ58" i="3" s="1"/>
  <c r="NYR58" i="3" s="1"/>
  <c r="NYS58" i="3" s="1"/>
  <c r="NYT58" i="3" s="1"/>
  <c r="NYU58" i="3" s="1"/>
  <c r="NYV58" i="3" s="1"/>
  <c r="NYW58" i="3" s="1"/>
  <c r="NYX58" i="3"/>
  <c r="NXY58" i="3"/>
  <c r="NXZ58" i="3" s="1"/>
  <c r="NYA58" i="3" s="1"/>
  <c r="NYB58" i="3" s="1"/>
  <c r="NYC58" i="3" s="1"/>
  <c r="NYD58" i="3" s="1"/>
  <c r="NYE58" i="3" s="1"/>
  <c r="NYF58" i="3" s="1"/>
  <c r="NYG58" i="3" s="1"/>
  <c r="NYH58" i="3"/>
  <c r="NXI58" i="3"/>
  <c r="NXJ58" i="3" s="1"/>
  <c r="NXK58" i="3" s="1"/>
  <c r="NXL58" i="3" s="1"/>
  <c r="NXM58" i="3" s="1"/>
  <c r="NXN58" i="3" s="1"/>
  <c r="NXO58" i="3" s="1"/>
  <c r="NXP58" i="3" s="1"/>
  <c r="NXQ58" i="3" s="1"/>
  <c r="NXR58" i="3"/>
  <c r="NWS58" i="3"/>
  <c r="NWT58" i="3" s="1"/>
  <c r="NWU58" i="3" s="1"/>
  <c r="NWV58" i="3" s="1"/>
  <c r="NWW58" i="3" s="1"/>
  <c r="NWX58" i="3" s="1"/>
  <c r="NWY58" i="3" s="1"/>
  <c r="NWZ58" i="3" s="1"/>
  <c r="NXA58" i="3" s="1"/>
  <c r="NXB58" i="3"/>
  <c r="NWC58" i="3"/>
  <c r="NWD58" i="3" s="1"/>
  <c r="NWE58" i="3" s="1"/>
  <c r="NWF58" i="3" s="1"/>
  <c r="NWG58" i="3" s="1"/>
  <c r="NWH58" i="3" s="1"/>
  <c r="NWI58" i="3" s="1"/>
  <c r="NWJ58" i="3" s="1"/>
  <c r="NWK58" i="3" s="1"/>
  <c r="NWL58" i="3"/>
  <c r="NVM58" i="3"/>
  <c r="NVN58" i="3" s="1"/>
  <c r="NVO58" i="3" s="1"/>
  <c r="NVP58" i="3" s="1"/>
  <c r="NVQ58" i="3" s="1"/>
  <c r="NVR58" i="3" s="1"/>
  <c r="NVS58" i="3" s="1"/>
  <c r="NVT58" i="3" s="1"/>
  <c r="NVU58" i="3" s="1"/>
  <c r="NVV58" i="3"/>
  <c r="NUW58" i="3"/>
  <c r="NUX58" i="3" s="1"/>
  <c r="NUY58" i="3" s="1"/>
  <c r="NUZ58" i="3" s="1"/>
  <c r="NVA58" i="3" s="1"/>
  <c r="NVB58" i="3" s="1"/>
  <c r="NVC58" i="3" s="1"/>
  <c r="NVD58" i="3" s="1"/>
  <c r="NVE58" i="3" s="1"/>
  <c r="NVF58" i="3"/>
  <c r="NUG58" i="3"/>
  <c r="NUH58" i="3" s="1"/>
  <c r="NUI58" i="3" s="1"/>
  <c r="NUJ58" i="3" s="1"/>
  <c r="NUK58" i="3" s="1"/>
  <c r="NUL58" i="3" s="1"/>
  <c r="NUM58" i="3" s="1"/>
  <c r="NUN58" i="3" s="1"/>
  <c r="NUO58" i="3" s="1"/>
  <c r="NUP58" i="3"/>
  <c r="NTQ58" i="3"/>
  <c r="NTR58" i="3" s="1"/>
  <c r="NTS58" i="3" s="1"/>
  <c r="NTT58" i="3" s="1"/>
  <c r="NTU58" i="3" s="1"/>
  <c r="NTV58" i="3" s="1"/>
  <c r="NTW58" i="3" s="1"/>
  <c r="NTX58" i="3" s="1"/>
  <c r="NTY58" i="3" s="1"/>
  <c r="NTZ58" i="3"/>
  <c r="NTA58" i="3"/>
  <c r="NTB58" i="3" s="1"/>
  <c r="NTC58" i="3" s="1"/>
  <c r="NTD58" i="3" s="1"/>
  <c r="NTE58" i="3" s="1"/>
  <c r="NTF58" i="3" s="1"/>
  <c r="NTG58" i="3" s="1"/>
  <c r="NTH58" i="3" s="1"/>
  <c r="NTI58" i="3" s="1"/>
  <c r="NTJ58" i="3"/>
  <c r="NSK58" i="3"/>
  <c r="NSL58" i="3" s="1"/>
  <c r="NSM58" i="3" s="1"/>
  <c r="NSN58" i="3" s="1"/>
  <c r="NSO58" i="3" s="1"/>
  <c r="NSP58" i="3" s="1"/>
  <c r="NSQ58" i="3" s="1"/>
  <c r="NSR58" i="3" s="1"/>
  <c r="NSS58" i="3" s="1"/>
  <c r="NST58" i="3"/>
  <c r="NRU58" i="3"/>
  <c r="NRV58" i="3" s="1"/>
  <c r="NRW58" i="3" s="1"/>
  <c r="NRX58" i="3" s="1"/>
  <c r="NRY58" i="3" s="1"/>
  <c r="NRZ58" i="3" s="1"/>
  <c r="NSA58" i="3" s="1"/>
  <c r="NSB58" i="3" s="1"/>
  <c r="NSC58" i="3" s="1"/>
  <c r="NSD58" i="3"/>
  <c r="NRE58" i="3"/>
  <c r="NRF58" i="3" s="1"/>
  <c r="NRG58" i="3" s="1"/>
  <c r="NRH58" i="3" s="1"/>
  <c r="NRI58" i="3" s="1"/>
  <c r="NRJ58" i="3" s="1"/>
  <c r="NRK58" i="3" s="1"/>
  <c r="NRL58" i="3" s="1"/>
  <c r="NRM58" i="3" s="1"/>
  <c r="NRN58" i="3"/>
  <c r="NQO58" i="3"/>
  <c r="NQP58" i="3" s="1"/>
  <c r="NQQ58" i="3" s="1"/>
  <c r="NQR58" i="3" s="1"/>
  <c r="NQS58" i="3" s="1"/>
  <c r="NQT58" i="3" s="1"/>
  <c r="NQU58" i="3" s="1"/>
  <c r="NQV58" i="3" s="1"/>
  <c r="NQW58" i="3" s="1"/>
  <c r="NQX58" i="3"/>
  <c r="NPY58" i="3"/>
  <c r="NPZ58" i="3" s="1"/>
  <c r="NQA58" i="3" s="1"/>
  <c r="NQB58" i="3" s="1"/>
  <c r="NQC58" i="3" s="1"/>
  <c r="NQD58" i="3" s="1"/>
  <c r="NQE58" i="3" s="1"/>
  <c r="NQF58" i="3" s="1"/>
  <c r="NQG58" i="3" s="1"/>
  <c r="NQH58" i="3"/>
  <c r="NPI58" i="3"/>
  <c r="NPJ58" i="3" s="1"/>
  <c r="NPK58" i="3" s="1"/>
  <c r="NPL58" i="3" s="1"/>
  <c r="NPM58" i="3" s="1"/>
  <c r="NPN58" i="3" s="1"/>
  <c r="NPO58" i="3" s="1"/>
  <c r="NPP58" i="3" s="1"/>
  <c r="NPQ58" i="3" s="1"/>
  <c r="NPR58" i="3"/>
  <c r="NOS58" i="3"/>
  <c r="NOT58" i="3" s="1"/>
  <c r="NOU58" i="3" s="1"/>
  <c r="NOV58" i="3" s="1"/>
  <c r="NOW58" i="3" s="1"/>
  <c r="NOX58" i="3" s="1"/>
  <c r="NOY58" i="3" s="1"/>
  <c r="NOZ58" i="3" s="1"/>
  <c r="NPA58" i="3" s="1"/>
  <c r="NPB58" i="3"/>
  <c r="NOC58" i="3"/>
  <c r="NOD58" i="3" s="1"/>
  <c r="NOE58" i="3" s="1"/>
  <c r="NOF58" i="3" s="1"/>
  <c r="NOG58" i="3" s="1"/>
  <c r="NOH58" i="3" s="1"/>
  <c r="NOI58" i="3" s="1"/>
  <c r="NOJ58" i="3" s="1"/>
  <c r="NOK58" i="3" s="1"/>
  <c r="NOL58" i="3"/>
  <c r="NNM58" i="3"/>
  <c r="NNN58" i="3" s="1"/>
  <c r="NNO58" i="3" s="1"/>
  <c r="NNP58" i="3" s="1"/>
  <c r="NNQ58" i="3" s="1"/>
  <c r="NNR58" i="3" s="1"/>
  <c r="NNS58" i="3" s="1"/>
  <c r="NNT58" i="3" s="1"/>
  <c r="NNU58" i="3" s="1"/>
  <c r="NNV58" i="3"/>
  <c r="NMW58" i="3"/>
  <c r="NMX58" i="3" s="1"/>
  <c r="NMY58" i="3" s="1"/>
  <c r="NMZ58" i="3" s="1"/>
  <c r="NNA58" i="3" s="1"/>
  <c r="NNB58" i="3" s="1"/>
  <c r="NNC58" i="3" s="1"/>
  <c r="NND58" i="3" s="1"/>
  <c r="NNE58" i="3" s="1"/>
  <c r="NNF58" i="3"/>
  <c r="NMG58" i="3"/>
  <c r="NMH58" i="3" s="1"/>
  <c r="NMI58" i="3" s="1"/>
  <c r="NMJ58" i="3" s="1"/>
  <c r="NMK58" i="3" s="1"/>
  <c r="NML58" i="3" s="1"/>
  <c r="NMM58" i="3" s="1"/>
  <c r="NMN58" i="3" s="1"/>
  <c r="NMO58" i="3" s="1"/>
  <c r="NMP58" i="3"/>
  <c r="NLQ58" i="3"/>
  <c r="NLR58" i="3" s="1"/>
  <c r="NLS58" i="3" s="1"/>
  <c r="NLT58" i="3" s="1"/>
  <c r="NLU58" i="3" s="1"/>
  <c r="NLV58" i="3" s="1"/>
  <c r="NLW58" i="3" s="1"/>
  <c r="NLX58" i="3" s="1"/>
  <c r="NLY58" i="3" s="1"/>
  <c r="NLZ58" i="3"/>
  <c r="NLA58" i="3"/>
  <c r="NLB58" i="3" s="1"/>
  <c r="NLC58" i="3" s="1"/>
  <c r="NLD58" i="3" s="1"/>
  <c r="NLE58" i="3" s="1"/>
  <c r="NLF58" i="3" s="1"/>
  <c r="NLG58" i="3" s="1"/>
  <c r="NLH58" i="3" s="1"/>
  <c r="NLI58" i="3" s="1"/>
  <c r="NLJ58" i="3"/>
  <c r="NKK58" i="3"/>
  <c r="NKL58" i="3" s="1"/>
  <c r="NKM58" i="3" s="1"/>
  <c r="NKN58" i="3" s="1"/>
  <c r="NKO58" i="3" s="1"/>
  <c r="NKP58" i="3" s="1"/>
  <c r="NKQ58" i="3" s="1"/>
  <c r="NKR58" i="3" s="1"/>
  <c r="NKS58" i="3" s="1"/>
  <c r="NKT58" i="3"/>
  <c r="NJU58" i="3"/>
  <c r="NJV58" i="3" s="1"/>
  <c r="NJW58" i="3" s="1"/>
  <c r="NJX58" i="3" s="1"/>
  <c r="NJY58" i="3" s="1"/>
  <c r="NJZ58" i="3" s="1"/>
  <c r="NKA58" i="3" s="1"/>
  <c r="NKB58" i="3" s="1"/>
  <c r="NKC58" i="3" s="1"/>
  <c r="NKD58" i="3"/>
  <c r="NJE58" i="3"/>
  <c r="NJF58" i="3" s="1"/>
  <c r="NJG58" i="3" s="1"/>
  <c r="NJH58" i="3" s="1"/>
  <c r="NJI58" i="3" s="1"/>
  <c r="NJJ58" i="3" s="1"/>
  <c r="NJK58" i="3" s="1"/>
  <c r="NJL58" i="3" s="1"/>
  <c r="NJM58" i="3" s="1"/>
  <c r="NJN58" i="3"/>
  <c r="NIO58" i="3"/>
  <c r="NIP58" i="3" s="1"/>
  <c r="NIQ58" i="3" s="1"/>
  <c r="NIR58" i="3" s="1"/>
  <c r="NIS58" i="3" s="1"/>
  <c r="NIT58" i="3" s="1"/>
  <c r="NIU58" i="3" s="1"/>
  <c r="NIV58" i="3" s="1"/>
  <c r="NIW58" i="3" s="1"/>
  <c r="NIX58" i="3"/>
  <c r="NHY58" i="3"/>
  <c r="NHZ58" i="3" s="1"/>
  <c r="NIA58" i="3" s="1"/>
  <c r="NIB58" i="3" s="1"/>
  <c r="NIC58" i="3" s="1"/>
  <c r="NID58" i="3" s="1"/>
  <c r="NIE58" i="3" s="1"/>
  <c r="NIF58" i="3" s="1"/>
  <c r="NIG58" i="3" s="1"/>
  <c r="NIH58" i="3"/>
  <c r="NHI58" i="3"/>
  <c r="NHJ58" i="3" s="1"/>
  <c r="NHK58" i="3" s="1"/>
  <c r="NHL58" i="3" s="1"/>
  <c r="NHM58" i="3" s="1"/>
  <c r="NHN58" i="3" s="1"/>
  <c r="NHO58" i="3" s="1"/>
  <c r="NHP58" i="3" s="1"/>
  <c r="NHQ58" i="3" s="1"/>
  <c r="NHR58" i="3"/>
  <c r="NGS58" i="3"/>
  <c r="NGT58" i="3" s="1"/>
  <c r="NGU58" i="3" s="1"/>
  <c r="NGV58" i="3" s="1"/>
  <c r="NGW58" i="3" s="1"/>
  <c r="NGX58" i="3" s="1"/>
  <c r="NGY58" i="3" s="1"/>
  <c r="NGZ58" i="3" s="1"/>
  <c r="NHA58" i="3" s="1"/>
  <c r="NHB58" i="3"/>
  <c r="NGC58" i="3"/>
  <c r="NGD58" i="3" s="1"/>
  <c r="NGE58" i="3" s="1"/>
  <c r="NGF58" i="3" s="1"/>
  <c r="NGG58" i="3" s="1"/>
  <c r="NGH58" i="3" s="1"/>
  <c r="NGI58" i="3" s="1"/>
  <c r="NGJ58" i="3" s="1"/>
  <c r="NGK58" i="3" s="1"/>
  <c r="NGL58" i="3"/>
  <c r="NFM58" i="3"/>
  <c r="NFN58" i="3" s="1"/>
  <c r="NFO58" i="3" s="1"/>
  <c r="NFP58" i="3" s="1"/>
  <c r="NFQ58" i="3" s="1"/>
  <c r="NFR58" i="3" s="1"/>
  <c r="NFS58" i="3" s="1"/>
  <c r="NFT58" i="3" s="1"/>
  <c r="NFU58" i="3" s="1"/>
  <c r="NFV58" i="3"/>
  <c r="NEW58" i="3"/>
  <c r="NEX58" i="3" s="1"/>
  <c r="NEY58" i="3" s="1"/>
  <c r="NEZ58" i="3" s="1"/>
  <c r="NFA58" i="3" s="1"/>
  <c r="NFB58" i="3" s="1"/>
  <c r="NFC58" i="3" s="1"/>
  <c r="NFD58" i="3" s="1"/>
  <c r="NFE58" i="3" s="1"/>
  <c r="NFF58" i="3"/>
  <c r="NEG58" i="3"/>
  <c r="NEH58" i="3" s="1"/>
  <c r="NEI58" i="3" s="1"/>
  <c r="NEJ58" i="3" s="1"/>
  <c r="NEK58" i="3" s="1"/>
  <c r="NEL58" i="3" s="1"/>
  <c r="NEM58" i="3" s="1"/>
  <c r="NEN58" i="3" s="1"/>
  <c r="NEO58" i="3" s="1"/>
  <c r="NEP58" i="3"/>
  <c r="NDQ58" i="3"/>
  <c r="NDR58" i="3" s="1"/>
  <c r="NDS58" i="3" s="1"/>
  <c r="NDT58" i="3" s="1"/>
  <c r="NDU58" i="3" s="1"/>
  <c r="NDV58" i="3" s="1"/>
  <c r="NDW58" i="3" s="1"/>
  <c r="NDX58" i="3" s="1"/>
  <c r="NDY58" i="3" s="1"/>
  <c r="NDZ58" i="3"/>
  <c r="NDA58" i="3"/>
  <c r="NDB58" i="3" s="1"/>
  <c r="NDC58" i="3" s="1"/>
  <c r="NDD58" i="3" s="1"/>
  <c r="NDE58" i="3" s="1"/>
  <c r="NDF58" i="3" s="1"/>
  <c r="NDG58" i="3" s="1"/>
  <c r="NDH58" i="3" s="1"/>
  <c r="NDI58" i="3" s="1"/>
  <c r="NDJ58" i="3"/>
  <c r="NCK58" i="3"/>
  <c r="NCL58" i="3" s="1"/>
  <c r="NCM58" i="3" s="1"/>
  <c r="NCN58" i="3" s="1"/>
  <c r="NCO58" i="3" s="1"/>
  <c r="NCP58" i="3" s="1"/>
  <c r="NCQ58" i="3" s="1"/>
  <c r="NCR58" i="3" s="1"/>
  <c r="NCS58" i="3" s="1"/>
  <c r="NCT58" i="3"/>
  <c r="NBU58" i="3"/>
  <c r="NBV58" i="3" s="1"/>
  <c r="NBW58" i="3" s="1"/>
  <c r="NBX58" i="3" s="1"/>
  <c r="NBY58" i="3" s="1"/>
  <c r="NBZ58" i="3" s="1"/>
  <c r="NCA58" i="3" s="1"/>
  <c r="NCB58" i="3" s="1"/>
  <c r="NCC58" i="3" s="1"/>
  <c r="NCD58" i="3"/>
  <c r="NBE58" i="3"/>
  <c r="NBF58" i="3" s="1"/>
  <c r="NBG58" i="3" s="1"/>
  <c r="NBH58" i="3" s="1"/>
  <c r="NBI58" i="3" s="1"/>
  <c r="NBJ58" i="3" s="1"/>
  <c r="NBK58" i="3" s="1"/>
  <c r="NBL58" i="3" s="1"/>
  <c r="NBM58" i="3" s="1"/>
  <c r="NBN58" i="3"/>
  <c r="NAO58" i="3"/>
  <c r="NAP58" i="3" s="1"/>
  <c r="NAQ58" i="3" s="1"/>
  <c r="NAR58" i="3" s="1"/>
  <c r="NAS58" i="3" s="1"/>
  <c r="NAT58" i="3" s="1"/>
  <c r="NAU58" i="3" s="1"/>
  <c r="NAV58" i="3" s="1"/>
  <c r="NAW58" i="3" s="1"/>
  <c r="NAX58" i="3"/>
  <c r="MZY58" i="3"/>
  <c r="MZZ58" i="3" s="1"/>
  <c r="NAA58" i="3" s="1"/>
  <c r="NAB58" i="3" s="1"/>
  <c r="NAC58" i="3" s="1"/>
  <c r="NAD58" i="3" s="1"/>
  <c r="NAE58" i="3" s="1"/>
  <c r="NAF58" i="3" s="1"/>
  <c r="NAG58" i="3" s="1"/>
  <c r="NAH58" i="3"/>
  <c r="MZI58" i="3"/>
  <c r="MZJ58" i="3" s="1"/>
  <c r="MZK58" i="3" s="1"/>
  <c r="MZL58" i="3" s="1"/>
  <c r="MZM58" i="3" s="1"/>
  <c r="MZN58" i="3" s="1"/>
  <c r="MZO58" i="3" s="1"/>
  <c r="MZP58" i="3" s="1"/>
  <c r="MZQ58" i="3" s="1"/>
  <c r="MZR58" i="3"/>
  <c r="MYS58" i="3"/>
  <c r="MYT58" i="3" s="1"/>
  <c r="MYU58" i="3" s="1"/>
  <c r="MYV58" i="3" s="1"/>
  <c r="MYW58" i="3" s="1"/>
  <c r="MYX58" i="3" s="1"/>
  <c r="MYY58" i="3" s="1"/>
  <c r="MYZ58" i="3" s="1"/>
  <c r="MZA58" i="3" s="1"/>
  <c r="MZB58" i="3"/>
  <c r="MYC58" i="3"/>
  <c r="MYD58" i="3" s="1"/>
  <c r="MYE58" i="3" s="1"/>
  <c r="MYF58" i="3" s="1"/>
  <c r="MYG58" i="3" s="1"/>
  <c r="MYH58" i="3" s="1"/>
  <c r="MYI58" i="3" s="1"/>
  <c r="MYJ58" i="3" s="1"/>
  <c r="MYK58" i="3" s="1"/>
  <c r="MYL58" i="3"/>
  <c r="MXM58" i="3"/>
  <c r="MXN58" i="3" s="1"/>
  <c r="MXO58" i="3" s="1"/>
  <c r="MXP58" i="3" s="1"/>
  <c r="MXQ58" i="3" s="1"/>
  <c r="MXR58" i="3" s="1"/>
  <c r="MXS58" i="3" s="1"/>
  <c r="MXT58" i="3" s="1"/>
  <c r="MXU58" i="3" s="1"/>
  <c r="MXV58" i="3"/>
  <c r="MWW58" i="3"/>
  <c r="MWX58" i="3" s="1"/>
  <c r="MWY58" i="3" s="1"/>
  <c r="MWZ58" i="3" s="1"/>
  <c r="MXA58" i="3" s="1"/>
  <c r="MXB58" i="3" s="1"/>
  <c r="MXC58" i="3" s="1"/>
  <c r="MXD58" i="3" s="1"/>
  <c r="MXE58" i="3" s="1"/>
  <c r="MXF58" i="3"/>
  <c r="MWG58" i="3"/>
  <c r="MWH58" i="3" s="1"/>
  <c r="MWI58" i="3" s="1"/>
  <c r="MWJ58" i="3" s="1"/>
  <c r="MWK58" i="3" s="1"/>
  <c r="MWL58" i="3" s="1"/>
  <c r="MWM58" i="3" s="1"/>
  <c r="MWN58" i="3" s="1"/>
  <c r="MWO58" i="3" s="1"/>
  <c r="MWP58" i="3"/>
  <c r="MVQ58" i="3"/>
  <c r="MVR58" i="3" s="1"/>
  <c r="MVS58" i="3" s="1"/>
  <c r="MVT58" i="3" s="1"/>
  <c r="MVU58" i="3" s="1"/>
  <c r="MVV58" i="3" s="1"/>
  <c r="MVW58" i="3" s="1"/>
  <c r="MVX58" i="3" s="1"/>
  <c r="MVY58" i="3" s="1"/>
  <c r="MVZ58" i="3"/>
  <c r="MVA58" i="3"/>
  <c r="MVB58" i="3" s="1"/>
  <c r="MVC58" i="3" s="1"/>
  <c r="MVD58" i="3" s="1"/>
  <c r="MVE58" i="3" s="1"/>
  <c r="MVF58" i="3" s="1"/>
  <c r="MVG58" i="3" s="1"/>
  <c r="MVH58" i="3" s="1"/>
  <c r="MVI58" i="3" s="1"/>
  <c r="MVJ58" i="3"/>
  <c r="MUK58" i="3"/>
  <c r="MUL58" i="3" s="1"/>
  <c r="MUM58" i="3" s="1"/>
  <c r="MUN58" i="3" s="1"/>
  <c r="MUO58" i="3" s="1"/>
  <c r="MUP58" i="3" s="1"/>
  <c r="MUQ58" i="3" s="1"/>
  <c r="MUR58" i="3" s="1"/>
  <c r="MUS58" i="3" s="1"/>
  <c r="MUT58" i="3"/>
  <c r="MTU58" i="3"/>
  <c r="MTV58" i="3" s="1"/>
  <c r="MTW58" i="3" s="1"/>
  <c r="MTX58" i="3" s="1"/>
  <c r="MTY58" i="3" s="1"/>
  <c r="MTZ58" i="3" s="1"/>
  <c r="MUA58" i="3" s="1"/>
  <c r="MUB58" i="3" s="1"/>
  <c r="MUC58" i="3" s="1"/>
  <c r="MUD58" i="3"/>
  <c r="MTE58" i="3"/>
  <c r="MTF58" i="3" s="1"/>
  <c r="MTG58" i="3" s="1"/>
  <c r="MTH58" i="3" s="1"/>
  <c r="MTI58" i="3" s="1"/>
  <c r="MTJ58" i="3" s="1"/>
  <c r="MTK58" i="3" s="1"/>
  <c r="MTL58" i="3" s="1"/>
  <c r="MTM58" i="3" s="1"/>
  <c r="MTN58" i="3"/>
  <c r="MSO58" i="3"/>
  <c r="MSP58" i="3" s="1"/>
  <c r="MSQ58" i="3" s="1"/>
  <c r="MSR58" i="3" s="1"/>
  <c r="MSS58" i="3" s="1"/>
  <c r="MST58" i="3" s="1"/>
  <c r="MSU58" i="3" s="1"/>
  <c r="MSV58" i="3" s="1"/>
  <c r="MSW58" i="3" s="1"/>
  <c r="MSX58" i="3"/>
  <c r="MRY58" i="3"/>
  <c r="MRZ58" i="3" s="1"/>
  <c r="MSA58" i="3" s="1"/>
  <c r="MSB58" i="3" s="1"/>
  <c r="MSC58" i="3" s="1"/>
  <c r="MSD58" i="3" s="1"/>
  <c r="MSE58" i="3" s="1"/>
  <c r="MSF58" i="3" s="1"/>
  <c r="MSG58" i="3" s="1"/>
  <c r="MSH58" i="3"/>
  <c r="MRI58" i="3"/>
  <c r="MRJ58" i="3" s="1"/>
  <c r="MRK58" i="3" s="1"/>
  <c r="MRL58" i="3" s="1"/>
  <c r="MRM58" i="3" s="1"/>
  <c r="MRN58" i="3" s="1"/>
  <c r="MRO58" i="3" s="1"/>
  <c r="MRP58" i="3" s="1"/>
  <c r="MRQ58" i="3" s="1"/>
  <c r="MRR58" i="3"/>
  <c r="MQS58" i="3"/>
  <c r="MQT58" i="3" s="1"/>
  <c r="MQU58" i="3" s="1"/>
  <c r="MQV58" i="3" s="1"/>
  <c r="MQW58" i="3" s="1"/>
  <c r="MQX58" i="3" s="1"/>
  <c r="MQY58" i="3" s="1"/>
  <c r="MQZ58" i="3" s="1"/>
  <c r="MRA58" i="3" s="1"/>
  <c r="MRB58" i="3"/>
  <c r="MQC58" i="3"/>
  <c r="MQD58" i="3" s="1"/>
  <c r="MQE58" i="3" s="1"/>
  <c r="MQF58" i="3" s="1"/>
  <c r="MQG58" i="3" s="1"/>
  <c r="MQH58" i="3" s="1"/>
  <c r="MQI58" i="3" s="1"/>
  <c r="MQJ58" i="3" s="1"/>
  <c r="MQK58" i="3" s="1"/>
  <c r="MQL58" i="3"/>
  <c r="MPM58" i="3"/>
  <c r="MPN58" i="3" s="1"/>
  <c r="MPO58" i="3" s="1"/>
  <c r="MPP58" i="3" s="1"/>
  <c r="MPQ58" i="3" s="1"/>
  <c r="MPR58" i="3" s="1"/>
  <c r="MPS58" i="3" s="1"/>
  <c r="MPT58" i="3" s="1"/>
  <c r="MPU58" i="3" s="1"/>
  <c r="MPV58" i="3"/>
  <c r="MOW58" i="3"/>
  <c r="MOX58" i="3" s="1"/>
  <c r="MOY58" i="3" s="1"/>
  <c r="MOZ58" i="3" s="1"/>
  <c r="MPA58" i="3" s="1"/>
  <c r="MPB58" i="3" s="1"/>
  <c r="MPC58" i="3" s="1"/>
  <c r="MPD58" i="3" s="1"/>
  <c r="MPE58" i="3" s="1"/>
  <c r="MPF58" i="3"/>
  <c r="MOG58" i="3"/>
  <c r="MOH58" i="3" s="1"/>
  <c r="MOI58" i="3" s="1"/>
  <c r="MOJ58" i="3" s="1"/>
  <c r="MOK58" i="3" s="1"/>
  <c r="MOL58" i="3" s="1"/>
  <c r="MOM58" i="3" s="1"/>
  <c r="MON58" i="3" s="1"/>
  <c r="MOO58" i="3" s="1"/>
  <c r="MOP58" i="3"/>
  <c r="MNQ58" i="3"/>
  <c r="MNR58" i="3" s="1"/>
  <c r="MNS58" i="3" s="1"/>
  <c r="MNT58" i="3" s="1"/>
  <c r="MNU58" i="3" s="1"/>
  <c r="MNV58" i="3" s="1"/>
  <c r="MNW58" i="3" s="1"/>
  <c r="MNX58" i="3" s="1"/>
  <c r="MNY58" i="3" s="1"/>
  <c r="MNZ58" i="3"/>
  <c r="MNA58" i="3"/>
  <c r="MNB58" i="3" s="1"/>
  <c r="MNC58" i="3" s="1"/>
  <c r="MND58" i="3" s="1"/>
  <c r="MNE58" i="3" s="1"/>
  <c r="MNF58" i="3" s="1"/>
  <c r="MNG58" i="3" s="1"/>
  <c r="MNH58" i="3" s="1"/>
  <c r="MNI58" i="3" s="1"/>
  <c r="MNJ58" i="3"/>
  <c r="MMK58" i="3"/>
  <c r="MML58" i="3" s="1"/>
  <c r="MMM58" i="3" s="1"/>
  <c r="MMN58" i="3" s="1"/>
  <c r="MMO58" i="3" s="1"/>
  <c r="MMP58" i="3" s="1"/>
  <c r="MMQ58" i="3" s="1"/>
  <c r="MMR58" i="3" s="1"/>
  <c r="MMS58" i="3" s="1"/>
  <c r="MMT58" i="3"/>
  <c r="MLU58" i="3"/>
  <c r="MLV58" i="3" s="1"/>
  <c r="MLW58" i="3" s="1"/>
  <c r="MLX58" i="3" s="1"/>
  <c r="MLY58" i="3" s="1"/>
  <c r="MLZ58" i="3" s="1"/>
  <c r="MMA58" i="3" s="1"/>
  <c r="MMB58" i="3" s="1"/>
  <c r="MMC58" i="3" s="1"/>
  <c r="MMD58" i="3"/>
  <c r="MLE58" i="3"/>
  <c r="MLF58" i="3" s="1"/>
  <c r="MLG58" i="3" s="1"/>
  <c r="MLH58" i="3" s="1"/>
  <c r="MLI58" i="3" s="1"/>
  <c r="MLJ58" i="3" s="1"/>
  <c r="MLK58" i="3" s="1"/>
  <c r="MLL58" i="3" s="1"/>
  <c r="MLM58" i="3" s="1"/>
  <c r="MLN58" i="3"/>
  <c r="MKO58" i="3"/>
  <c r="MKP58" i="3" s="1"/>
  <c r="MKQ58" i="3" s="1"/>
  <c r="MKR58" i="3" s="1"/>
  <c r="MKS58" i="3" s="1"/>
  <c r="MKT58" i="3" s="1"/>
  <c r="MKU58" i="3" s="1"/>
  <c r="MKV58" i="3" s="1"/>
  <c r="MKW58" i="3" s="1"/>
  <c r="MKX58" i="3"/>
  <c r="MJY58" i="3"/>
  <c r="MJZ58" i="3" s="1"/>
  <c r="MKA58" i="3" s="1"/>
  <c r="MKB58" i="3" s="1"/>
  <c r="MKC58" i="3" s="1"/>
  <c r="MKD58" i="3" s="1"/>
  <c r="MKE58" i="3" s="1"/>
  <c r="MKF58" i="3" s="1"/>
  <c r="MKG58" i="3" s="1"/>
  <c r="MKH58" i="3"/>
  <c r="MJI58" i="3"/>
  <c r="MJJ58" i="3" s="1"/>
  <c r="MJK58" i="3" s="1"/>
  <c r="MJL58" i="3" s="1"/>
  <c r="MJM58" i="3" s="1"/>
  <c r="MJN58" i="3" s="1"/>
  <c r="MJO58" i="3" s="1"/>
  <c r="MJP58" i="3" s="1"/>
  <c r="MJQ58" i="3" s="1"/>
  <c r="MJR58" i="3"/>
  <c r="MIS58" i="3"/>
  <c r="MIT58" i="3" s="1"/>
  <c r="MIU58" i="3" s="1"/>
  <c r="MIV58" i="3" s="1"/>
  <c r="MIW58" i="3" s="1"/>
  <c r="MIX58" i="3" s="1"/>
  <c r="MIY58" i="3" s="1"/>
  <c r="MIZ58" i="3" s="1"/>
  <c r="MJA58" i="3" s="1"/>
  <c r="MJB58" i="3"/>
  <c r="MIC58" i="3"/>
  <c r="MID58" i="3" s="1"/>
  <c r="MIE58" i="3" s="1"/>
  <c r="MIF58" i="3" s="1"/>
  <c r="MIG58" i="3" s="1"/>
  <c r="MIH58" i="3" s="1"/>
  <c r="MII58" i="3" s="1"/>
  <c r="MIJ58" i="3" s="1"/>
  <c r="MIK58" i="3" s="1"/>
  <c r="MIL58" i="3"/>
  <c r="MHM58" i="3"/>
  <c r="MHN58" i="3" s="1"/>
  <c r="MHO58" i="3" s="1"/>
  <c r="MHP58" i="3" s="1"/>
  <c r="MHQ58" i="3" s="1"/>
  <c r="MHR58" i="3" s="1"/>
  <c r="MHS58" i="3" s="1"/>
  <c r="MHT58" i="3" s="1"/>
  <c r="MHU58" i="3" s="1"/>
  <c r="MHV58" i="3"/>
  <c r="MGW58" i="3"/>
  <c r="MGX58" i="3" s="1"/>
  <c r="MGY58" i="3" s="1"/>
  <c r="MGZ58" i="3" s="1"/>
  <c r="MHA58" i="3" s="1"/>
  <c r="MHB58" i="3" s="1"/>
  <c r="MHC58" i="3" s="1"/>
  <c r="MHD58" i="3" s="1"/>
  <c r="MHE58" i="3" s="1"/>
  <c r="MHF58" i="3"/>
  <c r="MGG58" i="3"/>
  <c r="MGH58" i="3" s="1"/>
  <c r="MGI58" i="3" s="1"/>
  <c r="MGJ58" i="3" s="1"/>
  <c r="MGK58" i="3" s="1"/>
  <c r="MGL58" i="3" s="1"/>
  <c r="MGM58" i="3" s="1"/>
  <c r="MGN58" i="3" s="1"/>
  <c r="MGO58" i="3" s="1"/>
  <c r="MGP58" i="3"/>
  <c r="MFQ58" i="3"/>
  <c r="MFR58" i="3" s="1"/>
  <c r="MFS58" i="3" s="1"/>
  <c r="MFT58" i="3" s="1"/>
  <c r="MFU58" i="3" s="1"/>
  <c r="MFV58" i="3" s="1"/>
  <c r="MFW58" i="3" s="1"/>
  <c r="MFX58" i="3" s="1"/>
  <c r="MFY58" i="3" s="1"/>
  <c r="MFZ58" i="3"/>
  <c r="MFA58" i="3"/>
  <c r="MFB58" i="3" s="1"/>
  <c r="MFC58" i="3" s="1"/>
  <c r="MFD58" i="3" s="1"/>
  <c r="MFE58" i="3" s="1"/>
  <c r="MFF58" i="3" s="1"/>
  <c r="MFG58" i="3" s="1"/>
  <c r="MFH58" i="3" s="1"/>
  <c r="MFI58" i="3" s="1"/>
  <c r="MFJ58" i="3"/>
  <c r="MEK58" i="3"/>
  <c r="MEL58" i="3" s="1"/>
  <c r="MEM58" i="3" s="1"/>
  <c r="MEN58" i="3" s="1"/>
  <c r="MEO58" i="3" s="1"/>
  <c r="MEP58" i="3" s="1"/>
  <c r="MEQ58" i="3" s="1"/>
  <c r="MER58" i="3" s="1"/>
  <c r="MES58" i="3" s="1"/>
  <c r="MET58" i="3"/>
  <c r="MDU58" i="3"/>
  <c r="MDV58" i="3" s="1"/>
  <c r="MDW58" i="3" s="1"/>
  <c r="MDX58" i="3" s="1"/>
  <c r="MDY58" i="3" s="1"/>
  <c r="MDZ58" i="3" s="1"/>
  <c r="MEA58" i="3" s="1"/>
  <c r="MEB58" i="3" s="1"/>
  <c r="MEC58" i="3" s="1"/>
  <c r="MED58" i="3"/>
  <c r="MDE58" i="3"/>
  <c r="MDF58" i="3" s="1"/>
  <c r="MDG58" i="3" s="1"/>
  <c r="MDH58" i="3" s="1"/>
  <c r="MDI58" i="3" s="1"/>
  <c r="MDJ58" i="3" s="1"/>
  <c r="MDK58" i="3" s="1"/>
  <c r="MDL58" i="3" s="1"/>
  <c r="MDM58" i="3" s="1"/>
  <c r="MDN58" i="3"/>
  <c r="MCO58" i="3"/>
  <c r="MCP58" i="3" s="1"/>
  <c r="MCQ58" i="3" s="1"/>
  <c r="MCR58" i="3" s="1"/>
  <c r="MCS58" i="3" s="1"/>
  <c r="MCT58" i="3" s="1"/>
  <c r="MCU58" i="3" s="1"/>
  <c r="MCV58" i="3" s="1"/>
  <c r="MCW58" i="3" s="1"/>
  <c r="MCX58" i="3"/>
  <c r="MBY58" i="3"/>
  <c r="MBZ58" i="3" s="1"/>
  <c r="MCA58" i="3" s="1"/>
  <c r="MCB58" i="3" s="1"/>
  <c r="MCC58" i="3" s="1"/>
  <c r="MCD58" i="3" s="1"/>
  <c r="MCE58" i="3" s="1"/>
  <c r="MCF58" i="3" s="1"/>
  <c r="MCG58" i="3" s="1"/>
  <c r="MCH58" i="3"/>
  <c r="MBI58" i="3"/>
  <c r="MBJ58" i="3" s="1"/>
  <c r="MBK58" i="3" s="1"/>
  <c r="MBL58" i="3" s="1"/>
  <c r="MBM58" i="3" s="1"/>
  <c r="MBN58" i="3" s="1"/>
  <c r="MBO58" i="3" s="1"/>
  <c r="MBP58" i="3" s="1"/>
  <c r="MBQ58" i="3" s="1"/>
  <c r="MBR58" i="3"/>
  <c r="MAS58" i="3"/>
  <c r="MAT58" i="3" s="1"/>
  <c r="MAU58" i="3" s="1"/>
  <c r="MAV58" i="3" s="1"/>
  <c r="MAW58" i="3" s="1"/>
  <c r="MAX58" i="3" s="1"/>
  <c r="MAY58" i="3" s="1"/>
  <c r="MAZ58" i="3" s="1"/>
  <c r="MBA58" i="3" s="1"/>
  <c r="MBB58" i="3"/>
  <c r="MAC58" i="3"/>
  <c r="MAD58" i="3" s="1"/>
  <c r="MAE58" i="3" s="1"/>
  <c r="MAF58" i="3" s="1"/>
  <c r="MAG58" i="3" s="1"/>
  <c r="MAH58" i="3" s="1"/>
  <c r="MAI58" i="3" s="1"/>
  <c r="MAJ58" i="3" s="1"/>
  <c r="MAK58" i="3" s="1"/>
  <c r="MAL58" i="3"/>
  <c r="LZM58" i="3"/>
  <c r="LZN58" i="3" s="1"/>
  <c r="LZO58" i="3" s="1"/>
  <c r="LZP58" i="3" s="1"/>
  <c r="LZQ58" i="3" s="1"/>
  <c r="LZR58" i="3" s="1"/>
  <c r="LZS58" i="3" s="1"/>
  <c r="LZT58" i="3" s="1"/>
  <c r="LZU58" i="3" s="1"/>
  <c r="LZV58" i="3"/>
  <c r="LYW58" i="3"/>
  <c r="LYX58" i="3" s="1"/>
  <c r="LYY58" i="3" s="1"/>
  <c r="LYZ58" i="3" s="1"/>
  <c r="LZA58" i="3" s="1"/>
  <c r="LZB58" i="3" s="1"/>
  <c r="LZC58" i="3" s="1"/>
  <c r="LZD58" i="3" s="1"/>
  <c r="LZE58" i="3" s="1"/>
  <c r="LZF58" i="3"/>
  <c r="LYG58" i="3"/>
  <c r="LYH58" i="3" s="1"/>
  <c r="LYI58" i="3" s="1"/>
  <c r="LYJ58" i="3" s="1"/>
  <c r="LYK58" i="3" s="1"/>
  <c r="LYL58" i="3" s="1"/>
  <c r="LYM58" i="3" s="1"/>
  <c r="LYN58" i="3" s="1"/>
  <c r="LYO58" i="3" s="1"/>
  <c r="LYP58" i="3"/>
  <c r="LXQ58" i="3"/>
  <c r="LXR58" i="3" s="1"/>
  <c r="LXS58" i="3" s="1"/>
  <c r="LXT58" i="3" s="1"/>
  <c r="LXU58" i="3" s="1"/>
  <c r="LXV58" i="3" s="1"/>
  <c r="LXW58" i="3" s="1"/>
  <c r="LXX58" i="3" s="1"/>
  <c r="LXY58" i="3" s="1"/>
  <c r="LXZ58" i="3"/>
  <c r="LXA58" i="3"/>
  <c r="LXB58" i="3" s="1"/>
  <c r="LXC58" i="3" s="1"/>
  <c r="LXD58" i="3" s="1"/>
  <c r="LXE58" i="3" s="1"/>
  <c r="LXF58" i="3" s="1"/>
  <c r="LXG58" i="3" s="1"/>
  <c r="LXH58" i="3" s="1"/>
  <c r="LXI58" i="3" s="1"/>
  <c r="LXJ58" i="3"/>
  <c r="LWK58" i="3"/>
  <c r="LWL58" i="3" s="1"/>
  <c r="LWM58" i="3" s="1"/>
  <c r="LWN58" i="3" s="1"/>
  <c r="LWO58" i="3" s="1"/>
  <c r="LWP58" i="3" s="1"/>
  <c r="LWQ58" i="3" s="1"/>
  <c r="LWR58" i="3" s="1"/>
  <c r="LWS58" i="3" s="1"/>
  <c r="LWT58" i="3"/>
  <c r="LVU58" i="3"/>
  <c r="LVV58" i="3" s="1"/>
  <c r="LVW58" i="3" s="1"/>
  <c r="LVX58" i="3" s="1"/>
  <c r="LVY58" i="3" s="1"/>
  <c r="LVZ58" i="3" s="1"/>
  <c r="LWA58" i="3" s="1"/>
  <c r="LWB58" i="3" s="1"/>
  <c r="LWC58" i="3" s="1"/>
  <c r="LWD58" i="3"/>
  <c r="LVE58" i="3"/>
  <c r="LVF58" i="3" s="1"/>
  <c r="LVG58" i="3" s="1"/>
  <c r="LVH58" i="3" s="1"/>
  <c r="LVI58" i="3" s="1"/>
  <c r="LVJ58" i="3" s="1"/>
  <c r="LVK58" i="3" s="1"/>
  <c r="LVL58" i="3" s="1"/>
  <c r="LVM58" i="3" s="1"/>
  <c r="LVN58" i="3"/>
  <c r="LUO58" i="3"/>
  <c r="LUP58" i="3" s="1"/>
  <c r="LUQ58" i="3" s="1"/>
  <c r="LUR58" i="3" s="1"/>
  <c r="LUS58" i="3" s="1"/>
  <c r="LUT58" i="3" s="1"/>
  <c r="LUU58" i="3" s="1"/>
  <c r="LUV58" i="3" s="1"/>
  <c r="LUW58" i="3" s="1"/>
  <c r="LUX58" i="3"/>
  <c r="LTY58" i="3"/>
  <c r="LTZ58" i="3" s="1"/>
  <c r="LUA58" i="3" s="1"/>
  <c r="LUB58" i="3" s="1"/>
  <c r="LUC58" i="3" s="1"/>
  <c r="LUD58" i="3" s="1"/>
  <c r="LUE58" i="3" s="1"/>
  <c r="LUF58" i="3" s="1"/>
  <c r="LUG58" i="3" s="1"/>
  <c r="LUH58" i="3"/>
  <c r="LTI58" i="3"/>
  <c r="LTJ58" i="3" s="1"/>
  <c r="LTK58" i="3" s="1"/>
  <c r="LTL58" i="3" s="1"/>
  <c r="LTM58" i="3" s="1"/>
  <c r="LTN58" i="3" s="1"/>
  <c r="LTO58" i="3" s="1"/>
  <c r="LTP58" i="3" s="1"/>
  <c r="LTQ58" i="3" s="1"/>
  <c r="LTR58" i="3"/>
  <c r="LSS58" i="3"/>
  <c r="LST58" i="3" s="1"/>
  <c r="LSU58" i="3" s="1"/>
  <c r="LSV58" i="3" s="1"/>
  <c r="LSW58" i="3" s="1"/>
  <c r="LSX58" i="3" s="1"/>
  <c r="LSY58" i="3" s="1"/>
  <c r="LSZ58" i="3" s="1"/>
  <c r="LTA58" i="3" s="1"/>
  <c r="LTB58" i="3"/>
  <c r="LSC58" i="3"/>
  <c r="LSD58" i="3" s="1"/>
  <c r="LSE58" i="3" s="1"/>
  <c r="LSF58" i="3" s="1"/>
  <c r="LSG58" i="3" s="1"/>
  <c r="LSH58" i="3" s="1"/>
  <c r="LSI58" i="3" s="1"/>
  <c r="LSJ58" i="3" s="1"/>
  <c r="LSK58" i="3" s="1"/>
  <c r="LSL58" i="3"/>
  <c r="LRM58" i="3"/>
  <c r="LRN58" i="3" s="1"/>
  <c r="LRO58" i="3" s="1"/>
  <c r="LRP58" i="3" s="1"/>
  <c r="LRQ58" i="3" s="1"/>
  <c r="LRR58" i="3" s="1"/>
  <c r="LRS58" i="3" s="1"/>
  <c r="LRT58" i="3" s="1"/>
  <c r="LRU58" i="3" s="1"/>
  <c r="LRV58" i="3"/>
  <c r="LQW58" i="3"/>
  <c r="LQX58" i="3" s="1"/>
  <c r="LQY58" i="3" s="1"/>
  <c r="LQZ58" i="3" s="1"/>
  <c r="LRA58" i="3" s="1"/>
  <c r="LRB58" i="3" s="1"/>
  <c r="LRC58" i="3" s="1"/>
  <c r="LRD58" i="3" s="1"/>
  <c r="LRE58" i="3" s="1"/>
  <c r="LRF58" i="3"/>
  <c r="LQG58" i="3"/>
  <c r="LQH58" i="3" s="1"/>
  <c r="LQI58" i="3" s="1"/>
  <c r="LQJ58" i="3" s="1"/>
  <c r="LQK58" i="3" s="1"/>
  <c r="LQL58" i="3" s="1"/>
  <c r="LQM58" i="3" s="1"/>
  <c r="LQN58" i="3" s="1"/>
  <c r="LQO58" i="3" s="1"/>
  <c r="LQP58" i="3"/>
  <c r="LPQ58" i="3"/>
  <c r="LPR58" i="3" s="1"/>
  <c r="LPS58" i="3" s="1"/>
  <c r="LPT58" i="3" s="1"/>
  <c r="LPU58" i="3" s="1"/>
  <c r="LPV58" i="3" s="1"/>
  <c r="LPW58" i="3" s="1"/>
  <c r="LPX58" i="3" s="1"/>
  <c r="LPY58" i="3" s="1"/>
  <c r="LPZ58" i="3"/>
  <c r="LPA58" i="3"/>
  <c r="LPB58" i="3" s="1"/>
  <c r="LPC58" i="3" s="1"/>
  <c r="LPD58" i="3" s="1"/>
  <c r="LPE58" i="3" s="1"/>
  <c r="LPF58" i="3" s="1"/>
  <c r="LPG58" i="3" s="1"/>
  <c r="LPH58" i="3" s="1"/>
  <c r="LPI58" i="3" s="1"/>
  <c r="LPJ58" i="3"/>
  <c r="LOK58" i="3"/>
  <c r="LOL58" i="3" s="1"/>
  <c r="LOM58" i="3" s="1"/>
  <c r="LON58" i="3" s="1"/>
  <c r="LOO58" i="3" s="1"/>
  <c r="LOP58" i="3" s="1"/>
  <c r="LOQ58" i="3" s="1"/>
  <c r="LOR58" i="3" s="1"/>
  <c r="LOS58" i="3" s="1"/>
  <c r="LOT58" i="3"/>
  <c r="LNU58" i="3"/>
  <c r="LNV58" i="3" s="1"/>
  <c r="LNW58" i="3" s="1"/>
  <c r="LNX58" i="3" s="1"/>
  <c r="LNY58" i="3" s="1"/>
  <c r="LNZ58" i="3" s="1"/>
  <c r="LOA58" i="3" s="1"/>
  <c r="LOB58" i="3" s="1"/>
  <c r="LOC58" i="3" s="1"/>
  <c r="LOD58" i="3"/>
  <c r="LNE58" i="3"/>
  <c r="LNF58" i="3" s="1"/>
  <c r="LNG58" i="3" s="1"/>
  <c r="LNH58" i="3" s="1"/>
  <c r="LNI58" i="3" s="1"/>
  <c r="LNJ58" i="3" s="1"/>
  <c r="LNK58" i="3" s="1"/>
  <c r="LNL58" i="3" s="1"/>
  <c r="LNM58" i="3" s="1"/>
  <c r="LNN58" i="3"/>
  <c r="LMO58" i="3"/>
  <c r="LMP58" i="3" s="1"/>
  <c r="LMQ58" i="3" s="1"/>
  <c r="LMR58" i="3" s="1"/>
  <c r="LMS58" i="3" s="1"/>
  <c r="LMT58" i="3" s="1"/>
  <c r="LMU58" i="3" s="1"/>
  <c r="LMV58" i="3" s="1"/>
  <c r="LMW58" i="3" s="1"/>
  <c r="LMX58" i="3"/>
  <c r="LLY58" i="3"/>
  <c r="LLZ58" i="3" s="1"/>
  <c r="LMA58" i="3" s="1"/>
  <c r="LMB58" i="3" s="1"/>
  <c r="LMC58" i="3" s="1"/>
  <c r="LMD58" i="3" s="1"/>
  <c r="LME58" i="3" s="1"/>
  <c r="LMF58" i="3" s="1"/>
  <c r="LMG58" i="3" s="1"/>
  <c r="LMH58" i="3"/>
  <c r="LLI58" i="3"/>
  <c r="LLJ58" i="3" s="1"/>
  <c r="LLK58" i="3" s="1"/>
  <c r="LLL58" i="3" s="1"/>
  <c r="LLM58" i="3" s="1"/>
  <c r="LLN58" i="3" s="1"/>
  <c r="LLO58" i="3" s="1"/>
  <c r="LLP58" i="3" s="1"/>
  <c r="LLQ58" i="3" s="1"/>
  <c r="LLR58" i="3"/>
  <c r="LKS58" i="3"/>
  <c r="LKT58" i="3" s="1"/>
  <c r="LKU58" i="3" s="1"/>
  <c r="LKV58" i="3" s="1"/>
  <c r="LKW58" i="3" s="1"/>
  <c r="LKX58" i="3" s="1"/>
  <c r="LKY58" i="3" s="1"/>
  <c r="LKZ58" i="3" s="1"/>
  <c r="LLA58" i="3" s="1"/>
  <c r="LLB58" i="3"/>
  <c r="LKC58" i="3"/>
  <c r="LKD58" i="3" s="1"/>
  <c r="LKE58" i="3" s="1"/>
  <c r="LKF58" i="3" s="1"/>
  <c r="LKG58" i="3" s="1"/>
  <c r="LKH58" i="3" s="1"/>
  <c r="LKI58" i="3" s="1"/>
  <c r="LKJ58" i="3" s="1"/>
  <c r="LKK58" i="3" s="1"/>
  <c r="LKL58" i="3"/>
  <c r="LJM58" i="3"/>
  <c r="LJN58" i="3" s="1"/>
  <c r="LJO58" i="3" s="1"/>
  <c r="LJP58" i="3" s="1"/>
  <c r="LJQ58" i="3" s="1"/>
  <c r="LJR58" i="3" s="1"/>
  <c r="LJS58" i="3" s="1"/>
  <c r="LJT58" i="3" s="1"/>
  <c r="LJU58" i="3" s="1"/>
  <c r="LJV58" i="3"/>
  <c r="LIW58" i="3"/>
  <c r="LIX58" i="3" s="1"/>
  <c r="LIY58" i="3" s="1"/>
  <c r="LIZ58" i="3" s="1"/>
  <c r="LJA58" i="3" s="1"/>
  <c r="LJB58" i="3" s="1"/>
  <c r="LJC58" i="3" s="1"/>
  <c r="LJD58" i="3" s="1"/>
  <c r="LJE58" i="3" s="1"/>
  <c r="LJF58" i="3"/>
  <c r="LIG58" i="3"/>
  <c r="LIH58" i="3" s="1"/>
  <c r="LII58" i="3" s="1"/>
  <c r="LIJ58" i="3" s="1"/>
  <c r="LIK58" i="3" s="1"/>
  <c r="LIL58" i="3" s="1"/>
  <c r="LIM58" i="3" s="1"/>
  <c r="LIN58" i="3" s="1"/>
  <c r="LIO58" i="3" s="1"/>
  <c r="LIP58" i="3"/>
  <c r="LHQ58" i="3"/>
  <c r="LHR58" i="3" s="1"/>
  <c r="LHS58" i="3" s="1"/>
  <c r="LHT58" i="3" s="1"/>
  <c r="LHU58" i="3" s="1"/>
  <c r="LHV58" i="3" s="1"/>
  <c r="LHW58" i="3" s="1"/>
  <c r="LHX58" i="3" s="1"/>
  <c r="LHY58" i="3" s="1"/>
  <c r="LHZ58" i="3"/>
  <c r="LHA58" i="3"/>
  <c r="LHB58" i="3" s="1"/>
  <c r="LHC58" i="3" s="1"/>
  <c r="LHD58" i="3" s="1"/>
  <c r="LHE58" i="3" s="1"/>
  <c r="LHF58" i="3" s="1"/>
  <c r="LHG58" i="3" s="1"/>
  <c r="LHH58" i="3" s="1"/>
  <c r="LHI58" i="3" s="1"/>
  <c r="LHJ58" i="3"/>
  <c r="LGK58" i="3"/>
  <c r="LGL58" i="3" s="1"/>
  <c r="LGM58" i="3" s="1"/>
  <c r="LGN58" i="3" s="1"/>
  <c r="LGO58" i="3" s="1"/>
  <c r="LGP58" i="3" s="1"/>
  <c r="LGQ58" i="3" s="1"/>
  <c r="LGR58" i="3" s="1"/>
  <c r="LGS58" i="3" s="1"/>
  <c r="LGT58" i="3"/>
  <c r="LFU58" i="3"/>
  <c r="LFV58" i="3" s="1"/>
  <c r="LFW58" i="3" s="1"/>
  <c r="LFX58" i="3" s="1"/>
  <c r="LFY58" i="3" s="1"/>
  <c r="LFZ58" i="3" s="1"/>
  <c r="LGA58" i="3" s="1"/>
  <c r="LGB58" i="3" s="1"/>
  <c r="LGC58" i="3" s="1"/>
  <c r="LGD58" i="3"/>
  <c r="LFE58" i="3"/>
  <c r="LFF58" i="3" s="1"/>
  <c r="LFG58" i="3" s="1"/>
  <c r="LFH58" i="3" s="1"/>
  <c r="LFI58" i="3" s="1"/>
  <c r="LFJ58" i="3" s="1"/>
  <c r="LFK58" i="3" s="1"/>
  <c r="LFL58" i="3" s="1"/>
  <c r="LFM58" i="3" s="1"/>
  <c r="LFN58" i="3"/>
  <c r="LEO58" i="3"/>
  <c r="LEP58" i="3" s="1"/>
  <c r="LEQ58" i="3" s="1"/>
  <c r="LER58" i="3" s="1"/>
  <c r="LES58" i="3" s="1"/>
  <c r="LET58" i="3" s="1"/>
  <c r="LEU58" i="3" s="1"/>
  <c r="LEV58" i="3" s="1"/>
  <c r="LEW58" i="3" s="1"/>
  <c r="LEX58" i="3"/>
  <c r="LDY58" i="3"/>
  <c r="LDZ58" i="3" s="1"/>
  <c r="LEA58" i="3" s="1"/>
  <c r="LEB58" i="3" s="1"/>
  <c r="LEC58" i="3" s="1"/>
  <c r="LED58" i="3" s="1"/>
  <c r="LEE58" i="3" s="1"/>
  <c r="LEF58" i="3" s="1"/>
  <c r="LEG58" i="3" s="1"/>
  <c r="LEH58" i="3"/>
  <c r="LDI58" i="3"/>
  <c r="LDJ58" i="3" s="1"/>
  <c r="LDK58" i="3" s="1"/>
  <c r="LDL58" i="3" s="1"/>
  <c r="LDM58" i="3" s="1"/>
  <c r="LDN58" i="3" s="1"/>
  <c r="LDO58" i="3" s="1"/>
  <c r="LDP58" i="3" s="1"/>
  <c r="LDQ58" i="3" s="1"/>
  <c r="LDR58" i="3"/>
  <c r="LCS58" i="3"/>
  <c r="LCT58" i="3" s="1"/>
  <c r="LCU58" i="3" s="1"/>
  <c r="LCV58" i="3" s="1"/>
  <c r="LCW58" i="3" s="1"/>
  <c r="LCX58" i="3" s="1"/>
  <c r="LCY58" i="3" s="1"/>
  <c r="LCZ58" i="3" s="1"/>
  <c r="LDA58" i="3" s="1"/>
  <c r="LDB58" i="3"/>
  <c r="LCC58" i="3"/>
  <c r="LCD58" i="3" s="1"/>
  <c r="LCE58" i="3" s="1"/>
  <c r="LCF58" i="3" s="1"/>
  <c r="LCG58" i="3" s="1"/>
  <c r="LCH58" i="3" s="1"/>
  <c r="LCI58" i="3" s="1"/>
  <c r="LCJ58" i="3" s="1"/>
  <c r="LCK58" i="3" s="1"/>
  <c r="LCL58" i="3"/>
  <c r="LBM58" i="3"/>
  <c r="LBN58" i="3" s="1"/>
  <c r="LBO58" i="3" s="1"/>
  <c r="LBP58" i="3" s="1"/>
  <c r="LBQ58" i="3" s="1"/>
  <c r="LBR58" i="3" s="1"/>
  <c r="LBS58" i="3" s="1"/>
  <c r="LBT58" i="3" s="1"/>
  <c r="LBU58" i="3" s="1"/>
  <c r="LBV58" i="3"/>
  <c r="LAW58" i="3"/>
  <c r="LAX58" i="3" s="1"/>
  <c r="LAY58" i="3" s="1"/>
  <c r="LAZ58" i="3" s="1"/>
  <c r="LBA58" i="3" s="1"/>
  <c r="LBB58" i="3" s="1"/>
  <c r="LBC58" i="3" s="1"/>
  <c r="LBD58" i="3" s="1"/>
  <c r="LBE58" i="3" s="1"/>
  <c r="LBF58" i="3"/>
  <c r="LAG58" i="3"/>
  <c r="LAH58" i="3" s="1"/>
  <c r="LAI58" i="3" s="1"/>
  <c r="LAJ58" i="3" s="1"/>
  <c r="LAK58" i="3" s="1"/>
  <c r="LAL58" i="3" s="1"/>
  <c r="LAM58" i="3" s="1"/>
  <c r="LAN58" i="3" s="1"/>
  <c r="LAO58" i="3" s="1"/>
  <c r="LAP58" i="3"/>
  <c r="KZQ58" i="3"/>
  <c r="KZR58" i="3" s="1"/>
  <c r="KZS58" i="3" s="1"/>
  <c r="KZT58" i="3" s="1"/>
  <c r="KZU58" i="3" s="1"/>
  <c r="KZV58" i="3" s="1"/>
  <c r="KZW58" i="3" s="1"/>
  <c r="KZX58" i="3" s="1"/>
  <c r="KZY58" i="3" s="1"/>
  <c r="KZZ58" i="3"/>
  <c r="KZA58" i="3"/>
  <c r="KZB58" i="3" s="1"/>
  <c r="KZC58" i="3" s="1"/>
  <c r="KZD58" i="3" s="1"/>
  <c r="KZE58" i="3" s="1"/>
  <c r="KZF58" i="3" s="1"/>
  <c r="KZG58" i="3" s="1"/>
  <c r="KZH58" i="3" s="1"/>
  <c r="KZI58" i="3" s="1"/>
  <c r="KZJ58" i="3"/>
  <c r="KYK58" i="3"/>
  <c r="KYL58" i="3" s="1"/>
  <c r="KYM58" i="3" s="1"/>
  <c r="KYN58" i="3" s="1"/>
  <c r="KYO58" i="3" s="1"/>
  <c r="KYP58" i="3" s="1"/>
  <c r="KYQ58" i="3" s="1"/>
  <c r="KYR58" i="3" s="1"/>
  <c r="KYS58" i="3" s="1"/>
  <c r="KYT58" i="3"/>
  <c r="KXU58" i="3"/>
  <c r="KXV58" i="3" s="1"/>
  <c r="KXW58" i="3" s="1"/>
  <c r="KXX58" i="3" s="1"/>
  <c r="KXY58" i="3" s="1"/>
  <c r="KXZ58" i="3" s="1"/>
  <c r="KYA58" i="3" s="1"/>
  <c r="KYB58" i="3" s="1"/>
  <c r="KYC58" i="3" s="1"/>
  <c r="KYD58" i="3"/>
  <c r="KXE58" i="3"/>
  <c r="KXF58" i="3" s="1"/>
  <c r="KXG58" i="3" s="1"/>
  <c r="KXH58" i="3" s="1"/>
  <c r="KXI58" i="3" s="1"/>
  <c r="KXJ58" i="3" s="1"/>
  <c r="KXK58" i="3" s="1"/>
  <c r="KXL58" i="3" s="1"/>
  <c r="KXM58" i="3" s="1"/>
  <c r="KXN58" i="3"/>
  <c r="KWO58" i="3"/>
  <c r="KWP58" i="3" s="1"/>
  <c r="KWQ58" i="3" s="1"/>
  <c r="KWR58" i="3" s="1"/>
  <c r="KWS58" i="3" s="1"/>
  <c r="KWT58" i="3" s="1"/>
  <c r="KWU58" i="3" s="1"/>
  <c r="KWV58" i="3" s="1"/>
  <c r="KWW58" i="3" s="1"/>
  <c r="KWX58" i="3"/>
  <c r="KVY58" i="3"/>
  <c r="KVZ58" i="3" s="1"/>
  <c r="KWA58" i="3" s="1"/>
  <c r="KWB58" i="3" s="1"/>
  <c r="KWC58" i="3" s="1"/>
  <c r="KWD58" i="3" s="1"/>
  <c r="KWE58" i="3" s="1"/>
  <c r="KWF58" i="3" s="1"/>
  <c r="KWG58" i="3" s="1"/>
  <c r="KWH58" i="3"/>
  <c r="KVI58" i="3"/>
  <c r="KVJ58" i="3" s="1"/>
  <c r="KVK58" i="3" s="1"/>
  <c r="KVL58" i="3" s="1"/>
  <c r="KVM58" i="3" s="1"/>
  <c r="KVN58" i="3" s="1"/>
  <c r="KVO58" i="3" s="1"/>
  <c r="KVP58" i="3" s="1"/>
  <c r="KVQ58" i="3" s="1"/>
  <c r="KVR58" i="3"/>
  <c r="KUS58" i="3"/>
  <c r="KUT58" i="3" s="1"/>
  <c r="KUU58" i="3" s="1"/>
  <c r="KUV58" i="3" s="1"/>
  <c r="KUW58" i="3" s="1"/>
  <c r="KUX58" i="3" s="1"/>
  <c r="KUY58" i="3" s="1"/>
  <c r="KUZ58" i="3" s="1"/>
  <c r="KVA58" i="3" s="1"/>
  <c r="KVB58" i="3"/>
  <c r="KUC58" i="3"/>
  <c r="KUD58" i="3" s="1"/>
  <c r="KUE58" i="3" s="1"/>
  <c r="KUF58" i="3" s="1"/>
  <c r="KUG58" i="3" s="1"/>
  <c r="KUH58" i="3" s="1"/>
  <c r="KUI58" i="3" s="1"/>
  <c r="KUJ58" i="3" s="1"/>
  <c r="KUK58" i="3" s="1"/>
  <c r="KUL58" i="3"/>
  <c r="KTM58" i="3"/>
  <c r="KTN58" i="3" s="1"/>
  <c r="KTO58" i="3" s="1"/>
  <c r="KTP58" i="3" s="1"/>
  <c r="KTQ58" i="3" s="1"/>
  <c r="KTR58" i="3" s="1"/>
  <c r="KTS58" i="3" s="1"/>
  <c r="KTT58" i="3" s="1"/>
  <c r="KTU58" i="3" s="1"/>
  <c r="KTV58" i="3"/>
  <c r="KSW58" i="3"/>
  <c r="KSX58" i="3" s="1"/>
  <c r="KSY58" i="3" s="1"/>
  <c r="KSZ58" i="3" s="1"/>
  <c r="KTA58" i="3" s="1"/>
  <c r="KTB58" i="3" s="1"/>
  <c r="KTC58" i="3" s="1"/>
  <c r="KTD58" i="3" s="1"/>
  <c r="KTE58" i="3" s="1"/>
  <c r="KTF58" i="3"/>
  <c r="KSG58" i="3"/>
  <c r="KSH58" i="3" s="1"/>
  <c r="KSI58" i="3" s="1"/>
  <c r="KSJ58" i="3" s="1"/>
  <c r="KSK58" i="3" s="1"/>
  <c r="KSL58" i="3" s="1"/>
  <c r="KSM58" i="3" s="1"/>
  <c r="KSN58" i="3" s="1"/>
  <c r="KSO58" i="3" s="1"/>
  <c r="KSP58" i="3"/>
  <c r="KRQ58" i="3"/>
  <c r="KRR58" i="3" s="1"/>
  <c r="KRS58" i="3" s="1"/>
  <c r="KRT58" i="3" s="1"/>
  <c r="KRU58" i="3" s="1"/>
  <c r="KRV58" i="3" s="1"/>
  <c r="KRW58" i="3" s="1"/>
  <c r="KRX58" i="3" s="1"/>
  <c r="KRY58" i="3" s="1"/>
  <c r="KRZ58" i="3"/>
  <c r="KRA58" i="3"/>
  <c r="KRB58" i="3" s="1"/>
  <c r="KRC58" i="3" s="1"/>
  <c r="KRD58" i="3" s="1"/>
  <c r="KRE58" i="3" s="1"/>
  <c r="KRF58" i="3" s="1"/>
  <c r="KRG58" i="3" s="1"/>
  <c r="KRH58" i="3" s="1"/>
  <c r="KRI58" i="3" s="1"/>
  <c r="KRJ58" i="3"/>
  <c r="KQK58" i="3"/>
  <c r="KQL58" i="3" s="1"/>
  <c r="KQM58" i="3" s="1"/>
  <c r="KQN58" i="3" s="1"/>
  <c r="KQO58" i="3" s="1"/>
  <c r="KQP58" i="3" s="1"/>
  <c r="KQQ58" i="3" s="1"/>
  <c r="KQR58" i="3" s="1"/>
  <c r="KQS58" i="3" s="1"/>
  <c r="KQT58" i="3"/>
  <c r="KPU58" i="3"/>
  <c r="KPV58" i="3" s="1"/>
  <c r="KPW58" i="3" s="1"/>
  <c r="KPX58" i="3" s="1"/>
  <c r="KPY58" i="3" s="1"/>
  <c r="KPZ58" i="3" s="1"/>
  <c r="KQA58" i="3" s="1"/>
  <c r="KQB58" i="3" s="1"/>
  <c r="KQC58" i="3" s="1"/>
  <c r="KQD58" i="3"/>
  <c r="KPE58" i="3"/>
  <c r="KPF58" i="3" s="1"/>
  <c r="KPG58" i="3" s="1"/>
  <c r="KPH58" i="3" s="1"/>
  <c r="KPI58" i="3" s="1"/>
  <c r="KPJ58" i="3" s="1"/>
  <c r="KPK58" i="3" s="1"/>
  <c r="KPL58" i="3" s="1"/>
  <c r="KPM58" i="3" s="1"/>
  <c r="KPN58" i="3"/>
  <c r="KOO58" i="3"/>
  <c r="KOP58" i="3" s="1"/>
  <c r="KOQ58" i="3" s="1"/>
  <c r="KOR58" i="3" s="1"/>
  <c r="KOS58" i="3" s="1"/>
  <c r="KOT58" i="3" s="1"/>
  <c r="KOU58" i="3" s="1"/>
  <c r="KOV58" i="3" s="1"/>
  <c r="KOW58" i="3" s="1"/>
  <c r="KOX58" i="3"/>
  <c r="KNY58" i="3"/>
  <c r="KNZ58" i="3" s="1"/>
  <c r="KOA58" i="3" s="1"/>
  <c r="KOB58" i="3" s="1"/>
  <c r="KOC58" i="3" s="1"/>
  <c r="KOD58" i="3" s="1"/>
  <c r="KOE58" i="3" s="1"/>
  <c r="KOF58" i="3" s="1"/>
  <c r="KOG58" i="3" s="1"/>
  <c r="KOH58" i="3"/>
  <c r="KNI58" i="3"/>
  <c r="KNJ58" i="3" s="1"/>
  <c r="KNK58" i="3" s="1"/>
  <c r="KNL58" i="3" s="1"/>
  <c r="KNM58" i="3" s="1"/>
  <c r="KNN58" i="3" s="1"/>
  <c r="KNO58" i="3" s="1"/>
  <c r="KNP58" i="3" s="1"/>
  <c r="KNQ58" i="3" s="1"/>
  <c r="KNR58" i="3"/>
  <c r="KMS58" i="3"/>
  <c r="KMT58" i="3" s="1"/>
  <c r="KMU58" i="3" s="1"/>
  <c r="KMV58" i="3" s="1"/>
  <c r="KMW58" i="3" s="1"/>
  <c r="KMX58" i="3" s="1"/>
  <c r="KMY58" i="3" s="1"/>
  <c r="KMZ58" i="3" s="1"/>
  <c r="KNA58" i="3" s="1"/>
  <c r="KNB58" i="3"/>
  <c r="KMC58" i="3"/>
  <c r="KMD58" i="3" s="1"/>
  <c r="KME58" i="3" s="1"/>
  <c r="KMF58" i="3" s="1"/>
  <c r="KMG58" i="3" s="1"/>
  <c r="KMH58" i="3" s="1"/>
  <c r="KMI58" i="3" s="1"/>
  <c r="KMJ58" i="3" s="1"/>
  <c r="KMK58" i="3" s="1"/>
  <c r="KML58" i="3"/>
  <c r="KLM58" i="3"/>
  <c r="KLN58" i="3" s="1"/>
  <c r="KLO58" i="3" s="1"/>
  <c r="KLP58" i="3" s="1"/>
  <c r="KLQ58" i="3" s="1"/>
  <c r="KLR58" i="3" s="1"/>
  <c r="KLS58" i="3" s="1"/>
  <c r="KLT58" i="3" s="1"/>
  <c r="KLU58" i="3" s="1"/>
  <c r="KLV58" i="3"/>
  <c r="KKW58" i="3"/>
  <c r="KKX58" i="3" s="1"/>
  <c r="KKY58" i="3" s="1"/>
  <c r="KKZ58" i="3" s="1"/>
  <c r="KLA58" i="3" s="1"/>
  <c r="KLB58" i="3" s="1"/>
  <c r="KLC58" i="3" s="1"/>
  <c r="KLD58" i="3" s="1"/>
  <c r="KLE58" i="3" s="1"/>
  <c r="KLF58" i="3"/>
  <c r="KKG58" i="3"/>
  <c r="KKH58" i="3" s="1"/>
  <c r="KKI58" i="3" s="1"/>
  <c r="KKJ58" i="3" s="1"/>
  <c r="KKK58" i="3" s="1"/>
  <c r="KKL58" i="3" s="1"/>
  <c r="KKM58" i="3" s="1"/>
  <c r="KKN58" i="3" s="1"/>
  <c r="KKO58" i="3" s="1"/>
  <c r="KKP58" i="3"/>
  <c r="KJQ58" i="3"/>
  <c r="KJR58" i="3" s="1"/>
  <c r="KJS58" i="3" s="1"/>
  <c r="KJT58" i="3" s="1"/>
  <c r="KJU58" i="3" s="1"/>
  <c r="KJV58" i="3" s="1"/>
  <c r="KJW58" i="3" s="1"/>
  <c r="KJX58" i="3" s="1"/>
  <c r="KJY58" i="3" s="1"/>
  <c r="KJZ58" i="3"/>
  <c r="KJA58" i="3"/>
  <c r="KJB58" i="3" s="1"/>
  <c r="KJC58" i="3" s="1"/>
  <c r="KJD58" i="3" s="1"/>
  <c r="KJE58" i="3" s="1"/>
  <c r="KJF58" i="3" s="1"/>
  <c r="KJG58" i="3" s="1"/>
  <c r="KJH58" i="3" s="1"/>
  <c r="KJI58" i="3" s="1"/>
  <c r="KJJ58" i="3"/>
  <c r="KIK58" i="3"/>
  <c r="KIL58" i="3" s="1"/>
  <c r="KIM58" i="3" s="1"/>
  <c r="KIN58" i="3" s="1"/>
  <c r="KIO58" i="3" s="1"/>
  <c r="KIP58" i="3" s="1"/>
  <c r="KIQ58" i="3" s="1"/>
  <c r="KIR58" i="3" s="1"/>
  <c r="KIS58" i="3" s="1"/>
  <c r="KIT58" i="3"/>
  <c r="KHU58" i="3"/>
  <c r="KHV58" i="3" s="1"/>
  <c r="KHW58" i="3" s="1"/>
  <c r="KHX58" i="3" s="1"/>
  <c r="KHY58" i="3" s="1"/>
  <c r="KHZ58" i="3" s="1"/>
  <c r="KIA58" i="3" s="1"/>
  <c r="KIB58" i="3" s="1"/>
  <c r="KIC58" i="3" s="1"/>
  <c r="KID58" i="3"/>
  <c r="KHE58" i="3"/>
  <c r="KHF58" i="3" s="1"/>
  <c r="KHG58" i="3" s="1"/>
  <c r="KHH58" i="3" s="1"/>
  <c r="KHI58" i="3" s="1"/>
  <c r="KHJ58" i="3" s="1"/>
  <c r="KHK58" i="3" s="1"/>
  <c r="KHL58" i="3" s="1"/>
  <c r="KHM58" i="3" s="1"/>
  <c r="KHN58" i="3"/>
  <c r="KGO58" i="3"/>
  <c r="KGP58" i="3" s="1"/>
  <c r="KGQ58" i="3" s="1"/>
  <c r="KGR58" i="3" s="1"/>
  <c r="KGS58" i="3" s="1"/>
  <c r="KGT58" i="3" s="1"/>
  <c r="KGU58" i="3" s="1"/>
  <c r="KGV58" i="3" s="1"/>
  <c r="KGW58" i="3" s="1"/>
  <c r="KGX58" i="3"/>
  <c r="KFY58" i="3"/>
  <c r="KFZ58" i="3" s="1"/>
  <c r="KGA58" i="3" s="1"/>
  <c r="KGB58" i="3" s="1"/>
  <c r="KGC58" i="3" s="1"/>
  <c r="KGD58" i="3" s="1"/>
  <c r="KGE58" i="3" s="1"/>
  <c r="KGF58" i="3" s="1"/>
  <c r="KGG58" i="3" s="1"/>
  <c r="KGH58" i="3"/>
  <c r="KFI58" i="3"/>
  <c r="KFJ58" i="3" s="1"/>
  <c r="KFK58" i="3" s="1"/>
  <c r="KFL58" i="3" s="1"/>
  <c r="KFM58" i="3" s="1"/>
  <c r="KFN58" i="3" s="1"/>
  <c r="KFO58" i="3" s="1"/>
  <c r="KFP58" i="3" s="1"/>
  <c r="KFQ58" i="3" s="1"/>
  <c r="KFR58" i="3"/>
  <c r="KES58" i="3"/>
  <c r="KET58" i="3" s="1"/>
  <c r="KEU58" i="3" s="1"/>
  <c r="KEV58" i="3" s="1"/>
  <c r="KEW58" i="3" s="1"/>
  <c r="KEX58" i="3" s="1"/>
  <c r="KEY58" i="3" s="1"/>
  <c r="KEZ58" i="3" s="1"/>
  <c r="KFA58" i="3" s="1"/>
  <c r="KFB58" i="3"/>
  <c r="KEC58" i="3"/>
  <c r="KED58" i="3" s="1"/>
  <c r="KEE58" i="3" s="1"/>
  <c r="KEF58" i="3" s="1"/>
  <c r="KEG58" i="3" s="1"/>
  <c r="KEH58" i="3" s="1"/>
  <c r="KEI58" i="3" s="1"/>
  <c r="KEJ58" i="3" s="1"/>
  <c r="KEK58" i="3" s="1"/>
  <c r="KEL58" i="3"/>
  <c r="KDM58" i="3"/>
  <c r="KDN58" i="3" s="1"/>
  <c r="KDO58" i="3" s="1"/>
  <c r="KDP58" i="3" s="1"/>
  <c r="KDQ58" i="3" s="1"/>
  <c r="KDR58" i="3" s="1"/>
  <c r="KDS58" i="3" s="1"/>
  <c r="KDT58" i="3" s="1"/>
  <c r="KDU58" i="3" s="1"/>
  <c r="KDV58" i="3"/>
  <c r="KCW58" i="3"/>
  <c r="KCX58" i="3" s="1"/>
  <c r="KCY58" i="3" s="1"/>
  <c r="KCZ58" i="3" s="1"/>
  <c r="KDA58" i="3" s="1"/>
  <c r="KDB58" i="3" s="1"/>
  <c r="KDC58" i="3" s="1"/>
  <c r="KDD58" i="3" s="1"/>
  <c r="KDE58" i="3" s="1"/>
  <c r="KDF58" i="3"/>
  <c r="KCG58" i="3"/>
  <c r="KCH58" i="3" s="1"/>
  <c r="KCI58" i="3" s="1"/>
  <c r="KCJ58" i="3" s="1"/>
  <c r="KCK58" i="3" s="1"/>
  <c r="KCL58" i="3" s="1"/>
  <c r="KCM58" i="3" s="1"/>
  <c r="KCN58" i="3" s="1"/>
  <c r="KCO58" i="3" s="1"/>
  <c r="KCP58" i="3"/>
  <c r="KBQ58" i="3"/>
  <c r="KBR58" i="3" s="1"/>
  <c r="KBS58" i="3" s="1"/>
  <c r="KBT58" i="3" s="1"/>
  <c r="KBU58" i="3" s="1"/>
  <c r="KBV58" i="3" s="1"/>
  <c r="KBW58" i="3" s="1"/>
  <c r="KBX58" i="3" s="1"/>
  <c r="KBY58" i="3" s="1"/>
  <c r="KBZ58" i="3"/>
  <c r="KBA58" i="3"/>
  <c r="KBB58" i="3" s="1"/>
  <c r="KBC58" i="3" s="1"/>
  <c r="KBD58" i="3" s="1"/>
  <c r="KBE58" i="3" s="1"/>
  <c r="KBF58" i="3" s="1"/>
  <c r="KBG58" i="3" s="1"/>
  <c r="KBH58" i="3" s="1"/>
  <c r="KBI58" i="3" s="1"/>
  <c r="KBJ58" i="3"/>
  <c r="KAK58" i="3"/>
  <c r="KAL58" i="3" s="1"/>
  <c r="KAM58" i="3" s="1"/>
  <c r="KAN58" i="3" s="1"/>
  <c r="KAO58" i="3" s="1"/>
  <c r="KAP58" i="3" s="1"/>
  <c r="KAQ58" i="3" s="1"/>
  <c r="KAR58" i="3" s="1"/>
  <c r="KAS58" i="3" s="1"/>
  <c r="KAT58" i="3"/>
  <c r="JZU58" i="3"/>
  <c r="JZV58" i="3" s="1"/>
  <c r="JZW58" i="3" s="1"/>
  <c r="JZX58" i="3" s="1"/>
  <c r="JZY58" i="3" s="1"/>
  <c r="JZZ58" i="3" s="1"/>
  <c r="KAA58" i="3" s="1"/>
  <c r="KAB58" i="3" s="1"/>
  <c r="KAC58" i="3" s="1"/>
  <c r="KAD58" i="3"/>
  <c r="JZE58" i="3"/>
  <c r="JZF58" i="3" s="1"/>
  <c r="JZG58" i="3" s="1"/>
  <c r="JZH58" i="3" s="1"/>
  <c r="JZI58" i="3" s="1"/>
  <c r="JZJ58" i="3" s="1"/>
  <c r="JZK58" i="3" s="1"/>
  <c r="JZL58" i="3" s="1"/>
  <c r="JZM58" i="3" s="1"/>
  <c r="JZN58" i="3"/>
  <c r="JYO58" i="3"/>
  <c r="JYP58" i="3" s="1"/>
  <c r="JYQ58" i="3" s="1"/>
  <c r="JYR58" i="3" s="1"/>
  <c r="JYS58" i="3" s="1"/>
  <c r="JYT58" i="3" s="1"/>
  <c r="JYU58" i="3" s="1"/>
  <c r="JYV58" i="3" s="1"/>
  <c r="JYW58" i="3" s="1"/>
  <c r="JYX58" i="3"/>
  <c r="JXY58" i="3"/>
  <c r="JXZ58" i="3" s="1"/>
  <c r="JYA58" i="3" s="1"/>
  <c r="JYB58" i="3" s="1"/>
  <c r="JYC58" i="3" s="1"/>
  <c r="JYD58" i="3" s="1"/>
  <c r="JYE58" i="3" s="1"/>
  <c r="JYF58" i="3" s="1"/>
  <c r="JYG58" i="3" s="1"/>
  <c r="JYH58" i="3"/>
  <c r="JXI58" i="3"/>
  <c r="JXJ58" i="3" s="1"/>
  <c r="JXK58" i="3" s="1"/>
  <c r="JXL58" i="3" s="1"/>
  <c r="JXM58" i="3" s="1"/>
  <c r="JXN58" i="3" s="1"/>
  <c r="JXO58" i="3" s="1"/>
  <c r="JXP58" i="3" s="1"/>
  <c r="JXQ58" i="3" s="1"/>
  <c r="JXR58" i="3"/>
  <c r="JWS58" i="3"/>
  <c r="JWT58" i="3" s="1"/>
  <c r="JWU58" i="3" s="1"/>
  <c r="JWV58" i="3" s="1"/>
  <c r="JWW58" i="3" s="1"/>
  <c r="JWX58" i="3" s="1"/>
  <c r="JWY58" i="3" s="1"/>
  <c r="JWZ58" i="3" s="1"/>
  <c r="JXA58" i="3" s="1"/>
  <c r="JXB58" i="3"/>
  <c r="JWC58" i="3"/>
  <c r="JWD58" i="3" s="1"/>
  <c r="JWE58" i="3" s="1"/>
  <c r="JWF58" i="3" s="1"/>
  <c r="JWG58" i="3" s="1"/>
  <c r="JWH58" i="3" s="1"/>
  <c r="JWI58" i="3" s="1"/>
  <c r="JWJ58" i="3" s="1"/>
  <c r="JWK58" i="3" s="1"/>
  <c r="JWL58" i="3"/>
  <c r="JVM58" i="3"/>
  <c r="JVN58" i="3" s="1"/>
  <c r="JVO58" i="3" s="1"/>
  <c r="JVP58" i="3" s="1"/>
  <c r="JVQ58" i="3" s="1"/>
  <c r="JVR58" i="3" s="1"/>
  <c r="JVS58" i="3" s="1"/>
  <c r="JVT58" i="3" s="1"/>
  <c r="JVU58" i="3" s="1"/>
  <c r="JVV58" i="3"/>
  <c r="JUW58" i="3"/>
  <c r="JUX58" i="3" s="1"/>
  <c r="JUY58" i="3" s="1"/>
  <c r="JUZ58" i="3" s="1"/>
  <c r="JVA58" i="3" s="1"/>
  <c r="JVB58" i="3" s="1"/>
  <c r="JVC58" i="3" s="1"/>
  <c r="JVD58" i="3" s="1"/>
  <c r="JVE58" i="3" s="1"/>
  <c r="JVF58" i="3"/>
  <c r="JUG58" i="3"/>
  <c r="JUH58" i="3" s="1"/>
  <c r="JUI58" i="3" s="1"/>
  <c r="JUJ58" i="3" s="1"/>
  <c r="JUK58" i="3" s="1"/>
  <c r="JUL58" i="3" s="1"/>
  <c r="JUM58" i="3" s="1"/>
  <c r="JUN58" i="3" s="1"/>
  <c r="JUO58" i="3" s="1"/>
  <c r="JUP58" i="3"/>
  <c r="JTQ58" i="3"/>
  <c r="JTR58" i="3" s="1"/>
  <c r="JTS58" i="3" s="1"/>
  <c r="JTT58" i="3" s="1"/>
  <c r="JTU58" i="3" s="1"/>
  <c r="JTV58" i="3" s="1"/>
  <c r="JTW58" i="3" s="1"/>
  <c r="JTX58" i="3" s="1"/>
  <c r="JTY58" i="3" s="1"/>
  <c r="JTZ58" i="3"/>
  <c r="JTA58" i="3"/>
  <c r="JTB58" i="3" s="1"/>
  <c r="JTC58" i="3" s="1"/>
  <c r="JTD58" i="3" s="1"/>
  <c r="JTE58" i="3" s="1"/>
  <c r="JTF58" i="3" s="1"/>
  <c r="JTG58" i="3" s="1"/>
  <c r="JTH58" i="3" s="1"/>
  <c r="JTI58" i="3" s="1"/>
  <c r="JTJ58" i="3"/>
  <c r="JSK58" i="3"/>
  <c r="JSL58" i="3" s="1"/>
  <c r="JSM58" i="3" s="1"/>
  <c r="JSN58" i="3" s="1"/>
  <c r="JSO58" i="3" s="1"/>
  <c r="JSP58" i="3" s="1"/>
  <c r="JSQ58" i="3" s="1"/>
  <c r="JSR58" i="3" s="1"/>
  <c r="JSS58" i="3" s="1"/>
  <c r="JST58" i="3"/>
  <c r="JRU58" i="3"/>
  <c r="JRV58" i="3" s="1"/>
  <c r="JRW58" i="3" s="1"/>
  <c r="JRX58" i="3" s="1"/>
  <c r="JRY58" i="3" s="1"/>
  <c r="JRZ58" i="3" s="1"/>
  <c r="JSA58" i="3" s="1"/>
  <c r="JSB58" i="3" s="1"/>
  <c r="JSC58" i="3" s="1"/>
  <c r="JSD58" i="3"/>
  <c r="JRE58" i="3"/>
  <c r="JRF58" i="3" s="1"/>
  <c r="JRG58" i="3" s="1"/>
  <c r="JRH58" i="3" s="1"/>
  <c r="JRI58" i="3" s="1"/>
  <c r="JRJ58" i="3" s="1"/>
  <c r="JRK58" i="3" s="1"/>
  <c r="JRL58" i="3" s="1"/>
  <c r="JRM58" i="3" s="1"/>
  <c r="JRN58" i="3"/>
  <c r="JQO58" i="3"/>
  <c r="JQP58" i="3" s="1"/>
  <c r="JQQ58" i="3" s="1"/>
  <c r="JQR58" i="3" s="1"/>
  <c r="JQS58" i="3" s="1"/>
  <c r="JQT58" i="3" s="1"/>
  <c r="JQU58" i="3" s="1"/>
  <c r="JQV58" i="3" s="1"/>
  <c r="JQW58" i="3" s="1"/>
  <c r="JQX58" i="3"/>
  <c r="JPY58" i="3"/>
  <c r="JPZ58" i="3" s="1"/>
  <c r="JQA58" i="3" s="1"/>
  <c r="JQB58" i="3" s="1"/>
  <c r="JQC58" i="3" s="1"/>
  <c r="JQD58" i="3" s="1"/>
  <c r="JQE58" i="3" s="1"/>
  <c r="JQF58" i="3" s="1"/>
  <c r="JQG58" i="3" s="1"/>
  <c r="JQH58" i="3"/>
  <c r="JPI58" i="3"/>
  <c r="JPJ58" i="3" s="1"/>
  <c r="JPK58" i="3" s="1"/>
  <c r="JPL58" i="3" s="1"/>
  <c r="JPM58" i="3" s="1"/>
  <c r="JPN58" i="3" s="1"/>
  <c r="JPO58" i="3" s="1"/>
  <c r="JPP58" i="3" s="1"/>
  <c r="JPQ58" i="3" s="1"/>
  <c r="JPR58" i="3"/>
  <c r="JOS58" i="3"/>
  <c r="JOT58" i="3" s="1"/>
  <c r="JOU58" i="3" s="1"/>
  <c r="JOV58" i="3" s="1"/>
  <c r="JOW58" i="3" s="1"/>
  <c r="JOX58" i="3" s="1"/>
  <c r="JOY58" i="3" s="1"/>
  <c r="JOZ58" i="3" s="1"/>
  <c r="JPA58" i="3" s="1"/>
  <c r="JPB58" i="3"/>
  <c r="JOC58" i="3"/>
  <c r="JOD58" i="3" s="1"/>
  <c r="JOE58" i="3" s="1"/>
  <c r="JOF58" i="3" s="1"/>
  <c r="JOG58" i="3" s="1"/>
  <c r="JOH58" i="3" s="1"/>
  <c r="JOI58" i="3" s="1"/>
  <c r="JOJ58" i="3" s="1"/>
  <c r="JOK58" i="3" s="1"/>
  <c r="JOL58" i="3"/>
  <c r="JNM58" i="3"/>
  <c r="JNN58" i="3" s="1"/>
  <c r="JNO58" i="3" s="1"/>
  <c r="JNP58" i="3" s="1"/>
  <c r="JNQ58" i="3" s="1"/>
  <c r="JNR58" i="3" s="1"/>
  <c r="JNS58" i="3" s="1"/>
  <c r="JNT58" i="3" s="1"/>
  <c r="JNU58" i="3" s="1"/>
  <c r="JNV58" i="3"/>
  <c r="JMW58" i="3"/>
  <c r="JMX58" i="3" s="1"/>
  <c r="JMY58" i="3" s="1"/>
  <c r="JMZ58" i="3" s="1"/>
  <c r="JNA58" i="3" s="1"/>
  <c r="JNB58" i="3" s="1"/>
  <c r="JNC58" i="3" s="1"/>
  <c r="JND58" i="3" s="1"/>
  <c r="JNE58" i="3" s="1"/>
  <c r="JNF58" i="3"/>
  <c r="JMG58" i="3"/>
  <c r="JMH58" i="3" s="1"/>
  <c r="JMI58" i="3" s="1"/>
  <c r="JMJ58" i="3" s="1"/>
  <c r="JMK58" i="3" s="1"/>
  <c r="JML58" i="3" s="1"/>
  <c r="JMM58" i="3" s="1"/>
  <c r="JMN58" i="3" s="1"/>
  <c r="JMO58" i="3" s="1"/>
  <c r="JMP58" i="3"/>
  <c r="JLQ58" i="3"/>
  <c r="JLR58" i="3" s="1"/>
  <c r="JLS58" i="3" s="1"/>
  <c r="JLT58" i="3" s="1"/>
  <c r="JLU58" i="3" s="1"/>
  <c r="JLV58" i="3" s="1"/>
  <c r="JLW58" i="3" s="1"/>
  <c r="JLX58" i="3" s="1"/>
  <c r="JLY58" i="3" s="1"/>
  <c r="JLZ58" i="3"/>
  <c r="JLA58" i="3"/>
  <c r="JLB58" i="3" s="1"/>
  <c r="JLC58" i="3" s="1"/>
  <c r="JLD58" i="3" s="1"/>
  <c r="JLE58" i="3" s="1"/>
  <c r="JLF58" i="3" s="1"/>
  <c r="JLG58" i="3" s="1"/>
  <c r="JLH58" i="3" s="1"/>
  <c r="JLI58" i="3" s="1"/>
  <c r="JLJ58" i="3"/>
  <c r="JKK58" i="3"/>
  <c r="JKL58" i="3" s="1"/>
  <c r="JKM58" i="3" s="1"/>
  <c r="JKN58" i="3" s="1"/>
  <c r="JKO58" i="3" s="1"/>
  <c r="JKP58" i="3" s="1"/>
  <c r="JKQ58" i="3" s="1"/>
  <c r="JKR58" i="3" s="1"/>
  <c r="JKS58" i="3" s="1"/>
  <c r="JKT58" i="3"/>
  <c r="JJU58" i="3"/>
  <c r="JJV58" i="3" s="1"/>
  <c r="JJW58" i="3" s="1"/>
  <c r="JJX58" i="3" s="1"/>
  <c r="JJY58" i="3" s="1"/>
  <c r="JJZ58" i="3" s="1"/>
  <c r="JKA58" i="3" s="1"/>
  <c r="JKB58" i="3" s="1"/>
  <c r="JKC58" i="3" s="1"/>
  <c r="JKD58" i="3"/>
  <c r="JJE58" i="3"/>
  <c r="JJF58" i="3" s="1"/>
  <c r="JJG58" i="3" s="1"/>
  <c r="JJH58" i="3" s="1"/>
  <c r="JJI58" i="3" s="1"/>
  <c r="JJJ58" i="3" s="1"/>
  <c r="JJK58" i="3" s="1"/>
  <c r="JJL58" i="3" s="1"/>
  <c r="JJM58" i="3" s="1"/>
  <c r="JJN58" i="3"/>
  <c r="JIO58" i="3"/>
  <c r="JIP58" i="3" s="1"/>
  <c r="JIQ58" i="3" s="1"/>
  <c r="JIR58" i="3" s="1"/>
  <c r="JIS58" i="3" s="1"/>
  <c r="JIT58" i="3" s="1"/>
  <c r="JIU58" i="3" s="1"/>
  <c r="JIV58" i="3" s="1"/>
  <c r="JIW58" i="3" s="1"/>
  <c r="JIX58" i="3"/>
  <c r="JHY58" i="3"/>
  <c r="JHZ58" i="3" s="1"/>
  <c r="JIA58" i="3" s="1"/>
  <c r="JIB58" i="3" s="1"/>
  <c r="JIC58" i="3" s="1"/>
  <c r="JID58" i="3" s="1"/>
  <c r="JIE58" i="3" s="1"/>
  <c r="JIF58" i="3" s="1"/>
  <c r="JIG58" i="3" s="1"/>
  <c r="JIH58" i="3"/>
  <c r="JHI58" i="3"/>
  <c r="JHJ58" i="3" s="1"/>
  <c r="JHK58" i="3" s="1"/>
  <c r="JHL58" i="3" s="1"/>
  <c r="JHM58" i="3" s="1"/>
  <c r="JHN58" i="3" s="1"/>
  <c r="JHO58" i="3" s="1"/>
  <c r="JHP58" i="3" s="1"/>
  <c r="JHQ58" i="3" s="1"/>
  <c r="JHR58" i="3"/>
  <c r="JGS58" i="3"/>
  <c r="JGT58" i="3" s="1"/>
  <c r="JGU58" i="3" s="1"/>
  <c r="JGV58" i="3" s="1"/>
  <c r="JGW58" i="3" s="1"/>
  <c r="JGX58" i="3" s="1"/>
  <c r="JGY58" i="3" s="1"/>
  <c r="JGZ58" i="3" s="1"/>
  <c r="JHA58" i="3" s="1"/>
  <c r="JHB58" i="3"/>
  <c r="JGC58" i="3"/>
  <c r="JGD58" i="3" s="1"/>
  <c r="JGE58" i="3" s="1"/>
  <c r="JGF58" i="3" s="1"/>
  <c r="JGG58" i="3" s="1"/>
  <c r="JGH58" i="3" s="1"/>
  <c r="JGI58" i="3" s="1"/>
  <c r="JGJ58" i="3" s="1"/>
  <c r="JGK58" i="3" s="1"/>
  <c r="JGL58" i="3"/>
  <c r="JFM58" i="3"/>
  <c r="JFN58" i="3" s="1"/>
  <c r="JFO58" i="3" s="1"/>
  <c r="JFP58" i="3" s="1"/>
  <c r="JFQ58" i="3" s="1"/>
  <c r="JFR58" i="3" s="1"/>
  <c r="JFS58" i="3" s="1"/>
  <c r="JFT58" i="3" s="1"/>
  <c r="JFU58" i="3" s="1"/>
  <c r="JFV58" i="3"/>
  <c r="JEW58" i="3"/>
  <c r="JEX58" i="3" s="1"/>
  <c r="JEY58" i="3" s="1"/>
  <c r="JEZ58" i="3" s="1"/>
  <c r="JFA58" i="3" s="1"/>
  <c r="JFB58" i="3" s="1"/>
  <c r="JFC58" i="3" s="1"/>
  <c r="JFD58" i="3" s="1"/>
  <c r="JFE58" i="3" s="1"/>
  <c r="JFF58" i="3"/>
  <c r="JEG58" i="3"/>
  <c r="JEH58" i="3" s="1"/>
  <c r="JEI58" i="3" s="1"/>
  <c r="JEJ58" i="3" s="1"/>
  <c r="JEK58" i="3" s="1"/>
  <c r="JEL58" i="3" s="1"/>
  <c r="JEM58" i="3" s="1"/>
  <c r="JEN58" i="3" s="1"/>
  <c r="JEO58" i="3" s="1"/>
  <c r="JEP58" i="3"/>
  <c r="JDQ58" i="3"/>
  <c r="JDR58" i="3" s="1"/>
  <c r="JDS58" i="3" s="1"/>
  <c r="JDT58" i="3" s="1"/>
  <c r="JDU58" i="3" s="1"/>
  <c r="JDV58" i="3" s="1"/>
  <c r="JDW58" i="3" s="1"/>
  <c r="JDX58" i="3" s="1"/>
  <c r="JDY58" i="3" s="1"/>
  <c r="JDZ58" i="3"/>
  <c r="JDA58" i="3"/>
  <c r="JDB58" i="3" s="1"/>
  <c r="JDC58" i="3" s="1"/>
  <c r="JDD58" i="3" s="1"/>
  <c r="JDE58" i="3" s="1"/>
  <c r="JDF58" i="3" s="1"/>
  <c r="JDG58" i="3" s="1"/>
  <c r="JDH58" i="3" s="1"/>
  <c r="JDI58" i="3" s="1"/>
  <c r="JDJ58" i="3"/>
  <c r="JCK58" i="3"/>
  <c r="JCL58" i="3" s="1"/>
  <c r="JCM58" i="3" s="1"/>
  <c r="JCN58" i="3" s="1"/>
  <c r="JCO58" i="3" s="1"/>
  <c r="JCP58" i="3" s="1"/>
  <c r="JCQ58" i="3" s="1"/>
  <c r="JCR58" i="3" s="1"/>
  <c r="JCS58" i="3" s="1"/>
  <c r="JCT58" i="3"/>
  <c r="JBU58" i="3"/>
  <c r="JBV58" i="3" s="1"/>
  <c r="JBW58" i="3" s="1"/>
  <c r="JBX58" i="3" s="1"/>
  <c r="JBY58" i="3" s="1"/>
  <c r="JBZ58" i="3" s="1"/>
  <c r="JCA58" i="3" s="1"/>
  <c r="JCB58" i="3" s="1"/>
  <c r="JCC58" i="3" s="1"/>
  <c r="JCD58" i="3"/>
  <c r="JBE58" i="3"/>
  <c r="JBF58" i="3" s="1"/>
  <c r="JBG58" i="3" s="1"/>
  <c r="JBH58" i="3" s="1"/>
  <c r="JBI58" i="3" s="1"/>
  <c r="JBJ58" i="3" s="1"/>
  <c r="JBK58" i="3" s="1"/>
  <c r="JBL58" i="3" s="1"/>
  <c r="JBM58" i="3" s="1"/>
  <c r="JBN58" i="3"/>
  <c r="JAO58" i="3"/>
  <c r="JAP58" i="3" s="1"/>
  <c r="JAQ58" i="3" s="1"/>
  <c r="JAR58" i="3" s="1"/>
  <c r="JAS58" i="3" s="1"/>
  <c r="JAT58" i="3" s="1"/>
  <c r="JAU58" i="3" s="1"/>
  <c r="JAV58" i="3" s="1"/>
  <c r="JAW58" i="3" s="1"/>
  <c r="JAX58" i="3"/>
  <c r="IZY58" i="3"/>
  <c r="IZZ58" i="3" s="1"/>
  <c r="JAA58" i="3" s="1"/>
  <c r="JAB58" i="3" s="1"/>
  <c r="JAC58" i="3" s="1"/>
  <c r="JAD58" i="3" s="1"/>
  <c r="JAE58" i="3" s="1"/>
  <c r="JAF58" i="3" s="1"/>
  <c r="JAG58" i="3" s="1"/>
  <c r="JAH58" i="3"/>
  <c r="IZI58" i="3"/>
  <c r="IZJ58" i="3" s="1"/>
  <c r="IZK58" i="3" s="1"/>
  <c r="IZL58" i="3" s="1"/>
  <c r="IZM58" i="3" s="1"/>
  <c r="IZN58" i="3" s="1"/>
  <c r="IZO58" i="3" s="1"/>
  <c r="IZP58" i="3" s="1"/>
  <c r="IZQ58" i="3" s="1"/>
  <c r="IZR58" i="3"/>
  <c r="IYS58" i="3"/>
  <c r="IYT58" i="3" s="1"/>
  <c r="IYU58" i="3" s="1"/>
  <c r="IYV58" i="3" s="1"/>
  <c r="IYW58" i="3" s="1"/>
  <c r="IYX58" i="3" s="1"/>
  <c r="IYY58" i="3" s="1"/>
  <c r="IYZ58" i="3" s="1"/>
  <c r="IZA58" i="3" s="1"/>
  <c r="IZB58" i="3"/>
  <c r="IYC58" i="3"/>
  <c r="IYD58" i="3" s="1"/>
  <c r="IYE58" i="3" s="1"/>
  <c r="IYF58" i="3" s="1"/>
  <c r="IYG58" i="3" s="1"/>
  <c r="IYH58" i="3" s="1"/>
  <c r="IYI58" i="3" s="1"/>
  <c r="IYJ58" i="3" s="1"/>
  <c r="IYK58" i="3" s="1"/>
  <c r="IYL58" i="3"/>
  <c r="IXM58" i="3"/>
  <c r="IXN58" i="3" s="1"/>
  <c r="IXO58" i="3" s="1"/>
  <c r="IXP58" i="3" s="1"/>
  <c r="IXQ58" i="3" s="1"/>
  <c r="IXR58" i="3" s="1"/>
  <c r="IXS58" i="3" s="1"/>
  <c r="IXT58" i="3" s="1"/>
  <c r="IXU58" i="3" s="1"/>
  <c r="IXV58" i="3"/>
  <c r="IWW58" i="3"/>
  <c r="IWX58" i="3" s="1"/>
  <c r="IWY58" i="3" s="1"/>
  <c r="IWZ58" i="3" s="1"/>
  <c r="IXA58" i="3" s="1"/>
  <c r="IXB58" i="3" s="1"/>
  <c r="IXC58" i="3" s="1"/>
  <c r="IXD58" i="3" s="1"/>
  <c r="IXE58" i="3" s="1"/>
  <c r="IXF58" i="3"/>
  <c r="IWG58" i="3"/>
  <c r="IWH58" i="3" s="1"/>
  <c r="IWI58" i="3" s="1"/>
  <c r="IWJ58" i="3" s="1"/>
  <c r="IWK58" i="3" s="1"/>
  <c r="IWL58" i="3" s="1"/>
  <c r="IWM58" i="3" s="1"/>
  <c r="IWN58" i="3" s="1"/>
  <c r="IWO58" i="3" s="1"/>
  <c r="IWP58" i="3"/>
  <c r="IVQ58" i="3"/>
  <c r="IVR58" i="3" s="1"/>
  <c r="IVS58" i="3" s="1"/>
  <c r="IVT58" i="3" s="1"/>
  <c r="IVU58" i="3" s="1"/>
  <c r="IVV58" i="3" s="1"/>
  <c r="IVW58" i="3" s="1"/>
  <c r="IVX58" i="3" s="1"/>
  <c r="IVY58" i="3" s="1"/>
  <c r="IVZ58" i="3"/>
  <c r="IVA58" i="3"/>
  <c r="IVB58" i="3" s="1"/>
  <c r="IVC58" i="3" s="1"/>
  <c r="IVD58" i="3" s="1"/>
  <c r="IVE58" i="3" s="1"/>
  <c r="IVF58" i="3" s="1"/>
  <c r="IVG58" i="3" s="1"/>
  <c r="IVH58" i="3" s="1"/>
  <c r="IVI58" i="3" s="1"/>
  <c r="IVJ58" i="3"/>
  <c r="IUK58" i="3"/>
  <c r="IUL58" i="3" s="1"/>
  <c r="IUM58" i="3" s="1"/>
  <c r="IUN58" i="3" s="1"/>
  <c r="IUO58" i="3" s="1"/>
  <c r="IUP58" i="3" s="1"/>
  <c r="IUQ58" i="3" s="1"/>
  <c r="IUR58" i="3" s="1"/>
  <c r="IUS58" i="3" s="1"/>
  <c r="IUT58" i="3"/>
  <c r="ITU58" i="3"/>
  <c r="ITV58" i="3" s="1"/>
  <c r="ITW58" i="3" s="1"/>
  <c r="ITX58" i="3" s="1"/>
  <c r="ITY58" i="3" s="1"/>
  <c r="ITZ58" i="3" s="1"/>
  <c r="IUA58" i="3" s="1"/>
  <c r="IUB58" i="3" s="1"/>
  <c r="IUC58" i="3" s="1"/>
  <c r="IUD58" i="3"/>
  <c r="ITE58" i="3"/>
  <c r="ITF58" i="3" s="1"/>
  <c r="ITG58" i="3" s="1"/>
  <c r="ITH58" i="3" s="1"/>
  <c r="ITI58" i="3" s="1"/>
  <c r="ITJ58" i="3" s="1"/>
  <c r="ITK58" i="3" s="1"/>
  <c r="ITL58" i="3" s="1"/>
  <c r="ITM58" i="3" s="1"/>
  <c r="ITN58" i="3"/>
  <c r="ISO58" i="3"/>
  <c r="ISP58" i="3" s="1"/>
  <c r="ISQ58" i="3" s="1"/>
  <c r="ISR58" i="3" s="1"/>
  <c r="ISS58" i="3" s="1"/>
  <c r="IST58" i="3" s="1"/>
  <c r="ISU58" i="3" s="1"/>
  <c r="ISV58" i="3" s="1"/>
  <c r="ISW58" i="3" s="1"/>
  <c r="ISX58" i="3"/>
  <c r="IRY58" i="3"/>
  <c r="IRZ58" i="3" s="1"/>
  <c r="ISA58" i="3" s="1"/>
  <c r="ISB58" i="3" s="1"/>
  <c r="ISC58" i="3" s="1"/>
  <c r="ISD58" i="3" s="1"/>
  <c r="ISE58" i="3" s="1"/>
  <c r="ISF58" i="3" s="1"/>
  <c r="ISG58" i="3" s="1"/>
  <c r="ISH58" i="3"/>
  <c r="IRI58" i="3"/>
  <c r="IRJ58" i="3" s="1"/>
  <c r="IRK58" i="3" s="1"/>
  <c r="IRL58" i="3" s="1"/>
  <c r="IRM58" i="3" s="1"/>
  <c r="IRN58" i="3" s="1"/>
  <c r="IRO58" i="3" s="1"/>
  <c r="IRP58" i="3" s="1"/>
  <c r="IRQ58" i="3" s="1"/>
  <c r="IRR58" i="3"/>
  <c r="IQS58" i="3"/>
  <c r="IQT58" i="3" s="1"/>
  <c r="IQU58" i="3" s="1"/>
  <c r="IQV58" i="3" s="1"/>
  <c r="IQW58" i="3" s="1"/>
  <c r="IQX58" i="3" s="1"/>
  <c r="IQY58" i="3" s="1"/>
  <c r="IQZ58" i="3" s="1"/>
  <c r="IRA58" i="3" s="1"/>
  <c r="IRB58" i="3"/>
  <c r="IQC58" i="3"/>
  <c r="IQD58" i="3" s="1"/>
  <c r="IQE58" i="3" s="1"/>
  <c r="IQF58" i="3" s="1"/>
  <c r="IQG58" i="3" s="1"/>
  <c r="IQH58" i="3" s="1"/>
  <c r="IQI58" i="3" s="1"/>
  <c r="IQJ58" i="3" s="1"/>
  <c r="IQK58" i="3" s="1"/>
  <c r="IQL58" i="3"/>
  <c r="IPM58" i="3"/>
  <c r="IPN58" i="3" s="1"/>
  <c r="IPO58" i="3" s="1"/>
  <c r="IPP58" i="3" s="1"/>
  <c r="IPQ58" i="3" s="1"/>
  <c r="IPR58" i="3" s="1"/>
  <c r="IPS58" i="3" s="1"/>
  <c r="IPT58" i="3" s="1"/>
  <c r="IPU58" i="3" s="1"/>
  <c r="IPV58" i="3"/>
  <c r="IOW58" i="3"/>
  <c r="IOX58" i="3" s="1"/>
  <c r="IOY58" i="3" s="1"/>
  <c r="IOZ58" i="3" s="1"/>
  <c r="IPA58" i="3" s="1"/>
  <c r="IPB58" i="3" s="1"/>
  <c r="IPC58" i="3" s="1"/>
  <c r="IPD58" i="3" s="1"/>
  <c r="IPE58" i="3" s="1"/>
  <c r="IPF58" i="3"/>
  <c r="IOG58" i="3"/>
  <c r="IOH58" i="3" s="1"/>
  <c r="IOI58" i="3" s="1"/>
  <c r="IOJ58" i="3" s="1"/>
  <c r="IOK58" i="3" s="1"/>
  <c r="IOL58" i="3" s="1"/>
  <c r="IOM58" i="3" s="1"/>
  <c r="ION58" i="3" s="1"/>
  <c r="IOO58" i="3" s="1"/>
  <c r="IOP58" i="3"/>
  <c r="INQ58" i="3"/>
  <c r="INR58" i="3" s="1"/>
  <c r="INS58" i="3" s="1"/>
  <c r="INT58" i="3" s="1"/>
  <c r="INU58" i="3" s="1"/>
  <c r="INV58" i="3" s="1"/>
  <c r="INW58" i="3" s="1"/>
  <c r="INX58" i="3" s="1"/>
  <c r="INY58" i="3" s="1"/>
  <c r="INZ58" i="3"/>
  <c r="INA58" i="3"/>
  <c r="INB58" i="3" s="1"/>
  <c r="INC58" i="3" s="1"/>
  <c r="IND58" i="3" s="1"/>
  <c r="INE58" i="3" s="1"/>
  <c r="INF58" i="3" s="1"/>
  <c r="ING58" i="3" s="1"/>
  <c r="INH58" i="3" s="1"/>
  <c r="INI58" i="3" s="1"/>
  <c r="INJ58" i="3"/>
  <c r="IMK58" i="3"/>
  <c r="IML58" i="3" s="1"/>
  <c r="IMM58" i="3" s="1"/>
  <c r="IMN58" i="3" s="1"/>
  <c r="IMO58" i="3" s="1"/>
  <c r="IMP58" i="3" s="1"/>
  <c r="IMQ58" i="3" s="1"/>
  <c r="IMR58" i="3" s="1"/>
  <c r="IMS58" i="3" s="1"/>
  <c r="IMT58" i="3"/>
  <c r="ILU58" i="3"/>
  <c r="ILV58" i="3" s="1"/>
  <c r="ILW58" i="3" s="1"/>
  <c r="ILX58" i="3" s="1"/>
  <c r="ILY58" i="3" s="1"/>
  <c r="ILZ58" i="3" s="1"/>
  <c r="IMA58" i="3" s="1"/>
  <c r="IMB58" i="3" s="1"/>
  <c r="IMC58" i="3" s="1"/>
  <c r="IMD58" i="3"/>
  <c r="ILE58" i="3"/>
  <c r="ILF58" i="3" s="1"/>
  <c r="ILG58" i="3" s="1"/>
  <c r="ILH58" i="3" s="1"/>
  <c r="ILI58" i="3" s="1"/>
  <c r="ILJ58" i="3" s="1"/>
  <c r="ILK58" i="3" s="1"/>
  <c r="ILL58" i="3" s="1"/>
  <c r="ILM58" i="3" s="1"/>
  <c r="ILN58" i="3"/>
  <c r="IKO58" i="3"/>
  <c r="IKP58" i="3" s="1"/>
  <c r="IKQ58" i="3" s="1"/>
  <c r="IKR58" i="3" s="1"/>
  <c r="IKS58" i="3" s="1"/>
  <c r="IKT58" i="3" s="1"/>
  <c r="IKU58" i="3" s="1"/>
  <c r="IKV58" i="3" s="1"/>
  <c r="IKW58" i="3" s="1"/>
  <c r="IKX58" i="3"/>
  <c r="IJY58" i="3"/>
  <c r="IJZ58" i="3" s="1"/>
  <c r="IKA58" i="3" s="1"/>
  <c r="IKB58" i="3" s="1"/>
  <c r="IKC58" i="3" s="1"/>
  <c r="IKD58" i="3" s="1"/>
  <c r="IKE58" i="3" s="1"/>
  <c r="IKF58" i="3" s="1"/>
  <c r="IKG58" i="3" s="1"/>
  <c r="IKH58" i="3"/>
  <c r="IJI58" i="3"/>
  <c r="IJJ58" i="3" s="1"/>
  <c r="IJK58" i="3" s="1"/>
  <c r="IJL58" i="3" s="1"/>
  <c r="IJM58" i="3" s="1"/>
  <c r="IJN58" i="3" s="1"/>
  <c r="IJO58" i="3" s="1"/>
  <c r="IJP58" i="3" s="1"/>
  <c r="IJQ58" i="3" s="1"/>
  <c r="IJR58" i="3"/>
  <c r="IIS58" i="3"/>
  <c r="IIT58" i="3" s="1"/>
  <c r="IIU58" i="3" s="1"/>
  <c r="IIV58" i="3" s="1"/>
  <c r="IIW58" i="3" s="1"/>
  <c r="IIX58" i="3" s="1"/>
  <c r="IIY58" i="3" s="1"/>
  <c r="IIZ58" i="3" s="1"/>
  <c r="IJA58" i="3" s="1"/>
  <c r="IJB58" i="3"/>
  <c r="IIC58" i="3"/>
  <c r="IID58" i="3" s="1"/>
  <c r="IIE58" i="3" s="1"/>
  <c r="IIF58" i="3" s="1"/>
  <c r="IIG58" i="3" s="1"/>
  <c r="IIH58" i="3" s="1"/>
  <c r="III58" i="3" s="1"/>
  <c r="IIJ58" i="3" s="1"/>
  <c r="IIK58" i="3" s="1"/>
  <c r="IIL58" i="3"/>
  <c r="IHM58" i="3"/>
  <c r="IHN58" i="3" s="1"/>
  <c r="IHO58" i="3" s="1"/>
  <c r="IHP58" i="3" s="1"/>
  <c r="IHQ58" i="3" s="1"/>
  <c r="IHR58" i="3" s="1"/>
  <c r="IHS58" i="3" s="1"/>
  <c r="IHT58" i="3" s="1"/>
  <c r="IHU58" i="3" s="1"/>
  <c r="IHV58" i="3"/>
  <c r="IGW58" i="3"/>
  <c r="IGX58" i="3" s="1"/>
  <c r="IGY58" i="3" s="1"/>
  <c r="IGZ58" i="3" s="1"/>
  <c r="IHA58" i="3" s="1"/>
  <c r="IHB58" i="3" s="1"/>
  <c r="IHC58" i="3" s="1"/>
  <c r="IHD58" i="3" s="1"/>
  <c r="IHE58" i="3" s="1"/>
  <c r="IHF58" i="3"/>
  <c r="IGG58" i="3"/>
  <c r="IGH58" i="3" s="1"/>
  <c r="IGI58" i="3" s="1"/>
  <c r="IGJ58" i="3" s="1"/>
  <c r="IGK58" i="3" s="1"/>
  <c r="IGL58" i="3" s="1"/>
  <c r="IGM58" i="3" s="1"/>
  <c r="IGN58" i="3" s="1"/>
  <c r="IGO58" i="3" s="1"/>
  <c r="IGP58" i="3"/>
  <c r="IFQ58" i="3"/>
  <c r="IFR58" i="3" s="1"/>
  <c r="IFS58" i="3" s="1"/>
  <c r="IFT58" i="3" s="1"/>
  <c r="IFU58" i="3" s="1"/>
  <c r="IFV58" i="3" s="1"/>
  <c r="IFW58" i="3" s="1"/>
  <c r="IFX58" i="3" s="1"/>
  <c r="IFY58" i="3" s="1"/>
  <c r="IFZ58" i="3"/>
  <c r="IFA58" i="3"/>
  <c r="IFB58" i="3" s="1"/>
  <c r="IFC58" i="3" s="1"/>
  <c r="IFD58" i="3" s="1"/>
  <c r="IFE58" i="3" s="1"/>
  <c r="IFF58" i="3" s="1"/>
  <c r="IFG58" i="3" s="1"/>
  <c r="IFH58" i="3" s="1"/>
  <c r="IFI58" i="3" s="1"/>
  <c r="IFJ58" i="3"/>
  <c r="IEK58" i="3"/>
  <c r="IEL58" i="3" s="1"/>
  <c r="IEM58" i="3" s="1"/>
  <c r="IEN58" i="3" s="1"/>
  <c r="IEO58" i="3" s="1"/>
  <c r="IEP58" i="3" s="1"/>
  <c r="IEQ58" i="3" s="1"/>
  <c r="IER58" i="3" s="1"/>
  <c r="IES58" i="3" s="1"/>
  <c r="IET58" i="3"/>
  <c r="IDU58" i="3"/>
  <c r="IDV58" i="3" s="1"/>
  <c r="IDW58" i="3" s="1"/>
  <c r="IDX58" i="3" s="1"/>
  <c r="IDY58" i="3" s="1"/>
  <c r="IDZ58" i="3" s="1"/>
  <c r="IEA58" i="3" s="1"/>
  <c r="IEB58" i="3" s="1"/>
  <c r="IEC58" i="3" s="1"/>
  <c r="IED58" i="3"/>
  <c r="IDE58" i="3"/>
  <c r="IDF58" i="3" s="1"/>
  <c r="IDG58" i="3" s="1"/>
  <c r="IDH58" i="3" s="1"/>
  <c r="IDI58" i="3" s="1"/>
  <c r="IDJ58" i="3" s="1"/>
  <c r="IDK58" i="3" s="1"/>
  <c r="IDL58" i="3" s="1"/>
  <c r="IDM58" i="3" s="1"/>
  <c r="IDN58" i="3"/>
  <c r="ICO58" i="3"/>
  <c r="ICP58" i="3" s="1"/>
  <c r="ICQ58" i="3" s="1"/>
  <c r="ICR58" i="3" s="1"/>
  <c r="ICS58" i="3" s="1"/>
  <c r="ICT58" i="3" s="1"/>
  <c r="ICU58" i="3" s="1"/>
  <c r="ICV58" i="3" s="1"/>
  <c r="ICW58" i="3" s="1"/>
  <c r="ICX58" i="3"/>
  <c r="IBY58" i="3"/>
  <c r="IBZ58" i="3" s="1"/>
  <c r="ICA58" i="3" s="1"/>
  <c r="ICB58" i="3" s="1"/>
  <c r="ICC58" i="3" s="1"/>
  <c r="ICD58" i="3" s="1"/>
  <c r="ICE58" i="3" s="1"/>
  <c r="ICF58" i="3" s="1"/>
  <c r="ICG58" i="3" s="1"/>
  <c r="ICH58" i="3"/>
  <c r="IBI58" i="3"/>
  <c r="IBJ58" i="3" s="1"/>
  <c r="IBK58" i="3" s="1"/>
  <c r="IBL58" i="3" s="1"/>
  <c r="IBM58" i="3" s="1"/>
  <c r="IBN58" i="3" s="1"/>
  <c r="IBO58" i="3" s="1"/>
  <c r="IBP58" i="3" s="1"/>
  <c r="IBQ58" i="3" s="1"/>
  <c r="IBR58" i="3"/>
  <c r="IAS58" i="3"/>
  <c r="IAT58" i="3" s="1"/>
  <c r="IAU58" i="3" s="1"/>
  <c r="IAV58" i="3" s="1"/>
  <c r="IAW58" i="3" s="1"/>
  <c r="IAX58" i="3" s="1"/>
  <c r="IAY58" i="3" s="1"/>
  <c r="IAZ58" i="3" s="1"/>
  <c r="IBA58" i="3" s="1"/>
  <c r="IBB58" i="3"/>
  <c r="IAC58" i="3"/>
  <c r="IAD58" i="3" s="1"/>
  <c r="IAE58" i="3" s="1"/>
  <c r="IAF58" i="3" s="1"/>
  <c r="IAG58" i="3" s="1"/>
  <c r="IAH58" i="3" s="1"/>
  <c r="IAI58" i="3" s="1"/>
  <c r="IAJ58" i="3" s="1"/>
  <c r="IAK58" i="3" s="1"/>
  <c r="IAL58" i="3"/>
  <c r="HZM58" i="3"/>
  <c r="HZN58" i="3" s="1"/>
  <c r="HZO58" i="3" s="1"/>
  <c r="HZP58" i="3" s="1"/>
  <c r="HZQ58" i="3" s="1"/>
  <c r="HZR58" i="3" s="1"/>
  <c r="HZS58" i="3" s="1"/>
  <c r="HZT58" i="3" s="1"/>
  <c r="HZU58" i="3" s="1"/>
  <c r="HZV58" i="3"/>
  <c r="HYW58" i="3"/>
  <c r="HYX58" i="3" s="1"/>
  <c r="HYY58" i="3" s="1"/>
  <c r="HYZ58" i="3" s="1"/>
  <c r="HZA58" i="3" s="1"/>
  <c r="HZB58" i="3" s="1"/>
  <c r="HZC58" i="3" s="1"/>
  <c r="HZD58" i="3" s="1"/>
  <c r="HZE58" i="3" s="1"/>
  <c r="HZF58" i="3"/>
  <c r="HYG58" i="3"/>
  <c r="HYH58" i="3" s="1"/>
  <c r="HYI58" i="3" s="1"/>
  <c r="HYJ58" i="3" s="1"/>
  <c r="HYK58" i="3" s="1"/>
  <c r="HYL58" i="3" s="1"/>
  <c r="HYM58" i="3" s="1"/>
  <c r="HYN58" i="3" s="1"/>
  <c r="HYO58" i="3" s="1"/>
  <c r="HYP58" i="3"/>
  <c r="HXQ58" i="3"/>
  <c r="HXR58" i="3" s="1"/>
  <c r="HXS58" i="3" s="1"/>
  <c r="HXT58" i="3" s="1"/>
  <c r="HXU58" i="3" s="1"/>
  <c r="HXV58" i="3" s="1"/>
  <c r="HXW58" i="3" s="1"/>
  <c r="HXX58" i="3" s="1"/>
  <c r="HXY58" i="3" s="1"/>
  <c r="HXZ58" i="3"/>
  <c r="HXA58" i="3"/>
  <c r="HXB58" i="3" s="1"/>
  <c r="HXC58" i="3" s="1"/>
  <c r="HXD58" i="3" s="1"/>
  <c r="HXE58" i="3" s="1"/>
  <c r="HXF58" i="3" s="1"/>
  <c r="HXG58" i="3" s="1"/>
  <c r="HXH58" i="3" s="1"/>
  <c r="HXI58" i="3" s="1"/>
  <c r="HXJ58" i="3"/>
  <c r="HWK58" i="3"/>
  <c r="HWL58" i="3" s="1"/>
  <c r="HWM58" i="3" s="1"/>
  <c r="HWN58" i="3" s="1"/>
  <c r="HWO58" i="3" s="1"/>
  <c r="HWP58" i="3" s="1"/>
  <c r="HWQ58" i="3" s="1"/>
  <c r="HWR58" i="3" s="1"/>
  <c r="HWS58" i="3" s="1"/>
  <c r="HWT58" i="3"/>
  <c r="HVU58" i="3"/>
  <c r="HVV58" i="3" s="1"/>
  <c r="HVW58" i="3" s="1"/>
  <c r="HVX58" i="3" s="1"/>
  <c r="HVY58" i="3" s="1"/>
  <c r="HVZ58" i="3" s="1"/>
  <c r="HWA58" i="3" s="1"/>
  <c r="HWB58" i="3" s="1"/>
  <c r="HWC58" i="3" s="1"/>
  <c r="HWD58" i="3"/>
  <c r="HVE58" i="3"/>
  <c r="HVF58" i="3" s="1"/>
  <c r="HVG58" i="3" s="1"/>
  <c r="HVH58" i="3" s="1"/>
  <c r="HVI58" i="3" s="1"/>
  <c r="HVJ58" i="3" s="1"/>
  <c r="HVK58" i="3" s="1"/>
  <c r="HVL58" i="3" s="1"/>
  <c r="HVM58" i="3" s="1"/>
  <c r="HVN58" i="3"/>
  <c r="HUO58" i="3"/>
  <c r="HUP58" i="3" s="1"/>
  <c r="HUQ58" i="3" s="1"/>
  <c r="HUR58" i="3" s="1"/>
  <c r="HUS58" i="3" s="1"/>
  <c r="HUT58" i="3" s="1"/>
  <c r="HUU58" i="3" s="1"/>
  <c r="HUV58" i="3" s="1"/>
  <c r="HUW58" i="3" s="1"/>
  <c r="HUX58" i="3"/>
  <c r="HTY58" i="3"/>
  <c r="HTZ58" i="3" s="1"/>
  <c r="HUA58" i="3" s="1"/>
  <c r="HUB58" i="3" s="1"/>
  <c r="HUC58" i="3" s="1"/>
  <c r="HUD58" i="3" s="1"/>
  <c r="HUE58" i="3" s="1"/>
  <c r="HUF58" i="3" s="1"/>
  <c r="HUG58" i="3" s="1"/>
  <c r="HUH58" i="3"/>
  <c r="HTI58" i="3"/>
  <c r="HTJ58" i="3" s="1"/>
  <c r="HTK58" i="3" s="1"/>
  <c r="HTL58" i="3" s="1"/>
  <c r="HTM58" i="3" s="1"/>
  <c r="HTN58" i="3" s="1"/>
  <c r="HTO58" i="3" s="1"/>
  <c r="HTP58" i="3" s="1"/>
  <c r="HTQ58" i="3" s="1"/>
  <c r="HTR58" i="3"/>
  <c r="HSS58" i="3"/>
  <c r="HST58" i="3" s="1"/>
  <c r="HSU58" i="3" s="1"/>
  <c r="HSV58" i="3" s="1"/>
  <c r="HSW58" i="3" s="1"/>
  <c r="HSX58" i="3" s="1"/>
  <c r="HSY58" i="3" s="1"/>
  <c r="HSZ58" i="3" s="1"/>
  <c r="HTA58" i="3" s="1"/>
  <c r="HTB58" i="3"/>
  <c r="HSC58" i="3"/>
  <c r="HSD58" i="3" s="1"/>
  <c r="HSE58" i="3" s="1"/>
  <c r="HSF58" i="3" s="1"/>
  <c r="HSG58" i="3" s="1"/>
  <c r="HSH58" i="3" s="1"/>
  <c r="HSI58" i="3" s="1"/>
  <c r="HSJ58" i="3" s="1"/>
  <c r="HSK58" i="3" s="1"/>
  <c r="HSL58" i="3"/>
  <c r="HRM58" i="3"/>
  <c r="HRN58" i="3" s="1"/>
  <c r="HRO58" i="3" s="1"/>
  <c r="HRP58" i="3" s="1"/>
  <c r="HRQ58" i="3" s="1"/>
  <c r="HRR58" i="3" s="1"/>
  <c r="HRS58" i="3" s="1"/>
  <c r="HRT58" i="3" s="1"/>
  <c r="HRU58" i="3" s="1"/>
  <c r="HRV58" i="3"/>
  <c r="HQW58" i="3"/>
  <c r="HQX58" i="3" s="1"/>
  <c r="HQY58" i="3" s="1"/>
  <c r="HQZ58" i="3" s="1"/>
  <c r="HRA58" i="3" s="1"/>
  <c r="HRB58" i="3" s="1"/>
  <c r="HRC58" i="3" s="1"/>
  <c r="HRD58" i="3" s="1"/>
  <c r="HRE58" i="3" s="1"/>
  <c r="HRF58" i="3"/>
  <c r="HQG58" i="3"/>
  <c r="HQH58" i="3" s="1"/>
  <c r="HQI58" i="3" s="1"/>
  <c r="HQJ58" i="3" s="1"/>
  <c r="HQK58" i="3" s="1"/>
  <c r="HQL58" i="3" s="1"/>
  <c r="HQM58" i="3" s="1"/>
  <c r="HQN58" i="3" s="1"/>
  <c r="HQO58" i="3" s="1"/>
  <c r="HQP58" i="3"/>
  <c r="HPQ58" i="3"/>
  <c r="HPR58" i="3" s="1"/>
  <c r="HPS58" i="3" s="1"/>
  <c r="HPT58" i="3" s="1"/>
  <c r="HPU58" i="3" s="1"/>
  <c r="HPV58" i="3" s="1"/>
  <c r="HPW58" i="3" s="1"/>
  <c r="HPX58" i="3" s="1"/>
  <c r="HPY58" i="3" s="1"/>
  <c r="HPZ58" i="3"/>
  <c r="HPA58" i="3"/>
  <c r="HPB58" i="3" s="1"/>
  <c r="HPC58" i="3" s="1"/>
  <c r="HPD58" i="3" s="1"/>
  <c r="HPE58" i="3" s="1"/>
  <c r="HPF58" i="3" s="1"/>
  <c r="HPG58" i="3" s="1"/>
  <c r="HPH58" i="3" s="1"/>
  <c r="HPI58" i="3" s="1"/>
  <c r="HPJ58" i="3"/>
  <c r="HOK58" i="3"/>
  <c r="HOL58" i="3" s="1"/>
  <c r="HOM58" i="3" s="1"/>
  <c r="HON58" i="3" s="1"/>
  <c r="HOO58" i="3" s="1"/>
  <c r="HOP58" i="3" s="1"/>
  <c r="HOQ58" i="3" s="1"/>
  <c r="HOR58" i="3" s="1"/>
  <c r="HOS58" i="3" s="1"/>
  <c r="HOT58" i="3"/>
  <c r="HNU58" i="3"/>
  <c r="HNV58" i="3" s="1"/>
  <c r="HNW58" i="3" s="1"/>
  <c r="HNX58" i="3" s="1"/>
  <c r="HNY58" i="3" s="1"/>
  <c r="HNZ58" i="3" s="1"/>
  <c r="HOA58" i="3" s="1"/>
  <c r="HOB58" i="3" s="1"/>
  <c r="HOC58" i="3" s="1"/>
  <c r="HOD58" i="3"/>
  <c r="HNE58" i="3"/>
  <c r="HNF58" i="3" s="1"/>
  <c r="HNG58" i="3" s="1"/>
  <c r="HNH58" i="3" s="1"/>
  <c r="HNI58" i="3" s="1"/>
  <c r="HNJ58" i="3" s="1"/>
  <c r="HNK58" i="3" s="1"/>
  <c r="HNL58" i="3" s="1"/>
  <c r="HNM58" i="3" s="1"/>
  <c r="HNN58" i="3"/>
  <c r="HMO58" i="3"/>
  <c r="HMP58" i="3" s="1"/>
  <c r="HMQ58" i="3" s="1"/>
  <c r="HMR58" i="3" s="1"/>
  <c r="HMS58" i="3" s="1"/>
  <c r="HMT58" i="3" s="1"/>
  <c r="HMU58" i="3" s="1"/>
  <c r="HMV58" i="3" s="1"/>
  <c r="HMW58" i="3" s="1"/>
  <c r="HMX58" i="3"/>
  <c r="HLY58" i="3"/>
  <c r="HLZ58" i="3" s="1"/>
  <c r="HMA58" i="3" s="1"/>
  <c r="HMB58" i="3" s="1"/>
  <c r="HMC58" i="3" s="1"/>
  <c r="HMD58" i="3" s="1"/>
  <c r="HME58" i="3" s="1"/>
  <c r="HMF58" i="3" s="1"/>
  <c r="HMG58" i="3" s="1"/>
  <c r="HMH58" i="3"/>
  <c r="HLI58" i="3"/>
  <c r="HLJ58" i="3" s="1"/>
  <c r="HLK58" i="3" s="1"/>
  <c r="HLL58" i="3" s="1"/>
  <c r="HLM58" i="3" s="1"/>
  <c r="HLN58" i="3" s="1"/>
  <c r="HLO58" i="3" s="1"/>
  <c r="HLP58" i="3" s="1"/>
  <c r="HLQ58" i="3" s="1"/>
  <c r="HLR58" i="3"/>
  <c r="HKS58" i="3"/>
  <c r="HKT58" i="3" s="1"/>
  <c r="HKU58" i="3" s="1"/>
  <c r="HKV58" i="3" s="1"/>
  <c r="HKW58" i="3" s="1"/>
  <c r="HKX58" i="3" s="1"/>
  <c r="HKY58" i="3" s="1"/>
  <c r="HKZ58" i="3" s="1"/>
  <c r="HLA58" i="3" s="1"/>
  <c r="HLB58" i="3"/>
  <c r="HKC58" i="3"/>
  <c r="HKD58" i="3" s="1"/>
  <c r="HKE58" i="3" s="1"/>
  <c r="HKF58" i="3" s="1"/>
  <c r="HKG58" i="3" s="1"/>
  <c r="HKH58" i="3" s="1"/>
  <c r="HKI58" i="3" s="1"/>
  <c r="HKJ58" i="3" s="1"/>
  <c r="HKK58" i="3" s="1"/>
  <c r="HKL58" i="3"/>
  <c r="HJM58" i="3"/>
  <c r="HJN58" i="3" s="1"/>
  <c r="HJO58" i="3" s="1"/>
  <c r="HJP58" i="3" s="1"/>
  <c r="HJQ58" i="3" s="1"/>
  <c r="HJR58" i="3" s="1"/>
  <c r="HJS58" i="3" s="1"/>
  <c r="HJT58" i="3" s="1"/>
  <c r="HJU58" i="3" s="1"/>
  <c r="HJV58" i="3"/>
  <c r="HIW58" i="3"/>
  <c r="HIX58" i="3" s="1"/>
  <c r="HIY58" i="3" s="1"/>
  <c r="HIZ58" i="3" s="1"/>
  <c r="HJA58" i="3" s="1"/>
  <c r="HJB58" i="3" s="1"/>
  <c r="HJC58" i="3" s="1"/>
  <c r="HJD58" i="3" s="1"/>
  <c r="HJE58" i="3" s="1"/>
  <c r="HJF58" i="3"/>
  <c r="HIG58" i="3"/>
  <c r="HIH58" i="3" s="1"/>
  <c r="HII58" i="3" s="1"/>
  <c r="HIJ58" i="3" s="1"/>
  <c r="HIK58" i="3" s="1"/>
  <c r="HIL58" i="3" s="1"/>
  <c r="HIM58" i="3" s="1"/>
  <c r="HIN58" i="3" s="1"/>
  <c r="HIO58" i="3" s="1"/>
  <c r="HIP58" i="3"/>
  <c r="HHQ58" i="3"/>
  <c r="HHR58" i="3" s="1"/>
  <c r="HHS58" i="3" s="1"/>
  <c r="HHT58" i="3" s="1"/>
  <c r="HHU58" i="3" s="1"/>
  <c r="HHV58" i="3" s="1"/>
  <c r="HHW58" i="3" s="1"/>
  <c r="HHX58" i="3" s="1"/>
  <c r="HHY58" i="3" s="1"/>
  <c r="HHZ58" i="3"/>
  <c r="HHA58" i="3"/>
  <c r="HHB58" i="3" s="1"/>
  <c r="HHC58" i="3" s="1"/>
  <c r="HHD58" i="3" s="1"/>
  <c r="HHE58" i="3" s="1"/>
  <c r="HHF58" i="3" s="1"/>
  <c r="HHG58" i="3" s="1"/>
  <c r="HHH58" i="3" s="1"/>
  <c r="HHI58" i="3" s="1"/>
  <c r="HHJ58" i="3"/>
  <c r="HGK58" i="3"/>
  <c r="HGL58" i="3" s="1"/>
  <c r="HGM58" i="3" s="1"/>
  <c r="HGN58" i="3" s="1"/>
  <c r="HGO58" i="3" s="1"/>
  <c r="HGP58" i="3" s="1"/>
  <c r="HGQ58" i="3" s="1"/>
  <c r="HGR58" i="3" s="1"/>
  <c r="HGS58" i="3" s="1"/>
  <c r="HGT58" i="3"/>
  <c r="HFU58" i="3"/>
  <c r="HFV58" i="3" s="1"/>
  <c r="HFW58" i="3" s="1"/>
  <c r="HFX58" i="3" s="1"/>
  <c r="HFY58" i="3" s="1"/>
  <c r="HFZ58" i="3" s="1"/>
  <c r="HGA58" i="3" s="1"/>
  <c r="HGB58" i="3" s="1"/>
  <c r="HGC58" i="3" s="1"/>
  <c r="HGD58" i="3"/>
  <c r="HFE58" i="3"/>
  <c r="HFF58" i="3" s="1"/>
  <c r="HFG58" i="3" s="1"/>
  <c r="HFH58" i="3" s="1"/>
  <c r="HFI58" i="3" s="1"/>
  <c r="HFJ58" i="3" s="1"/>
  <c r="HFK58" i="3" s="1"/>
  <c r="HFL58" i="3" s="1"/>
  <c r="HFM58" i="3" s="1"/>
  <c r="HFN58" i="3"/>
  <c r="HEO58" i="3"/>
  <c r="HEP58" i="3" s="1"/>
  <c r="HEQ58" i="3" s="1"/>
  <c r="HER58" i="3" s="1"/>
  <c r="HES58" i="3" s="1"/>
  <c r="HET58" i="3" s="1"/>
  <c r="HEU58" i="3" s="1"/>
  <c r="HEV58" i="3" s="1"/>
  <c r="HEW58" i="3" s="1"/>
  <c r="HEX58" i="3"/>
  <c r="HDY58" i="3"/>
  <c r="HDZ58" i="3" s="1"/>
  <c r="HEA58" i="3" s="1"/>
  <c r="HEB58" i="3" s="1"/>
  <c r="HEC58" i="3" s="1"/>
  <c r="HED58" i="3" s="1"/>
  <c r="HEE58" i="3" s="1"/>
  <c r="HEF58" i="3" s="1"/>
  <c r="HEG58" i="3" s="1"/>
  <c r="HEH58" i="3"/>
  <c r="HDI58" i="3"/>
  <c r="HDJ58" i="3" s="1"/>
  <c r="HDK58" i="3" s="1"/>
  <c r="HDL58" i="3" s="1"/>
  <c r="HDM58" i="3" s="1"/>
  <c r="HDN58" i="3" s="1"/>
  <c r="HDO58" i="3" s="1"/>
  <c r="HDP58" i="3" s="1"/>
  <c r="HDQ58" i="3" s="1"/>
  <c r="HDR58" i="3"/>
  <c r="HCS58" i="3"/>
  <c r="HCT58" i="3" s="1"/>
  <c r="HCU58" i="3" s="1"/>
  <c r="HCV58" i="3" s="1"/>
  <c r="HCW58" i="3" s="1"/>
  <c r="HCX58" i="3" s="1"/>
  <c r="HCY58" i="3" s="1"/>
  <c r="HCZ58" i="3" s="1"/>
  <c r="HDA58" i="3" s="1"/>
  <c r="HDB58" i="3"/>
  <c r="HCC58" i="3"/>
  <c r="HCD58" i="3" s="1"/>
  <c r="HCE58" i="3" s="1"/>
  <c r="HCF58" i="3" s="1"/>
  <c r="HCG58" i="3" s="1"/>
  <c r="HCH58" i="3" s="1"/>
  <c r="HCI58" i="3" s="1"/>
  <c r="HCJ58" i="3" s="1"/>
  <c r="HCK58" i="3" s="1"/>
  <c r="HCL58" i="3"/>
  <c r="HBM58" i="3"/>
  <c r="HBN58" i="3" s="1"/>
  <c r="HBO58" i="3" s="1"/>
  <c r="HBP58" i="3" s="1"/>
  <c r="HBQ58" i="3" s="1"/>
  <c r="HBR58" i="3" s="1"/>
  <c r="HBS58" i="3" s="1"/>
  <c r="HBT58" i="3" s="1"/>
  <c r="HBU58" i="3" s="1"/>
  <c r="HBV58" i="3"/>
  <c r="HAW58" i="3"/>
  <c r="HAX58" i="3" s="1"/>
  <c r="HAY58" i="3" s="1"/>
  <c r="HAZ58" i="3" s="1"/>
  <c r="HBA58" i="3" s="1"/>
  <c r="HBB58" i="3" s="1"/>
  <c r="HBC58" i="3" s="1"/>
  <c r="HBD58" i="3" s="1"/>
  <c r="HBE58" i="3" s="1"/>
  <c r="HBF58" i="3"/>
  <c r="HAG58" i="3"/>
  <c r="HAH58" i="3" s="1"/>
  <c r="HAI58" i="3" s="1"/>
  <c r="HAJ58" i="3" s="1"/>
  <c r="HAK58" i="3" s="1"/>
  <c r="HAL58" i="3" s="1"/>
  <c r="HAM58" i="3" s="1"/>
  <c r="HAN58" i="3" s="1"/>
  <c r="HAO58" i="3" s="1"/>
  <c r="HAP58" i="3"/>
  <c r="GZQ58" i="3"/>
  <c r="GZR58" i="3" s="1"/>
  <c r="GZS58" i="3" s="1"/>
  <c r="GZT58" i="3" s="1"/>
  <c r="GZU58" i="3" s="1"/>
  <c r="GZV58" i="3" s="1"/>
  <c r="GZW58" i="3" s="1"/>
  <c r="GZX58" i="3" s="1"/>
  <c r="GZY58" i="3" s="1"/>
  <c r="GZZ58" i="3"/>
  <c r="GZA58" i="3"/>
  <c r="GZB58" i="3" s="1"/>
  <c r="GZC58" i="3" s="1"/>
  <c r="GZD58" i="3" s="1"/>
  <c r="GZE58" i="3" s="1"/>
  <c r="GZF58" i="3" s="1"/>
  <c r="GZG58" i="3" s="1"/>
  <c r="GZH58" i="3" s="1"/>
  <c r="GZI58" i="3" s="1"/>
  <c r="GZJ58" i="3"/>
  <c r="GYK58" i="3"/>
  <c r="GYL58" i="3" s="1"/>
  <c r="GYM58" i="3" s="1"/>
  <c r="GYN58" i="3" s="1"/>
  <c r="GYO58" i="3" s="1"/>
  <c r="GYP58" i="3" s="1"/>
  <c r="GYQ58" i="3" s="1"/>
  <c r="GYR58" i="3" s="1"/>
  <c r="GYS58" i="3" s="1"/>
  <c r="GYT58" i="3"/>
  <c r="GXU58" i="3"/>
  <c r="GXV58" i="3" s="1"/>
  <c r="GXW58" i="3" s="1"/>
  <c r="GXX58" i="3" s="1"/>
  <c r="GXY58" i="3" s="1"/>
  <c r="GXZ58" i="3" s="1"/>
  <c r="GYA58" i="3" s="1"/>
  <c r="GYB58" i="3" s="1"/>
  <c r="GYC58" i="3" s="1"/>
  <c r="GYD58" i="3"/>
  <c r="GXE58" i="3"/>
  <c r="GXF58" i="3" s="1"/>
  <c r="GXG58" i="3" s="1"/>
  <c r="GXH58" i="3" s="1"/>
  <c r="GXI58" i="3" s="1"/>
  <c r="GXJ58" i="3" s="1"/>
  <c r="GXK58" i="3" s="1"/>
  <c r="GXL58" i="3" s="1"/>
  <c r="GXM58" i="3" s="1"/>
  <c r="GXN58" i="3"/>
  <c r="GWO58" i="3"/>
  <c r="GWP58" i="3" s="1"/>
  <c r="GWQ58" i="3" s="1"/>
  <c r="GWR58" i="3" s="1"/>
  <c r="GWS58" i="3" s="1"/>
  <c r="GWT58" i="3" s="1"/>
  <c r="GWU58" i="3" s="1"/>
  <c r="GWV58" i="3" s="1"/>
  <c r="GWW58" i="3" s="1"/>
  <c r="GWX58" i="3"/>
  <c r="GVY58" i="3"/>
  <c r="GVZ58" i="3" s="1"/>
  <c r="GWA58" i="3" s="1"/>
  <c r="GWB58" i="3" s="1"/>
  <c r="GWC58" i="3" s="1"/>
  <c r="GWD58" i="3" s="1"/>
  <c r="GWE58" i="3" s="1"/>
  <c r="GWF58" i="3" s="1"/>
  <c r="GWG58" i="3" s="1"/>
  <c r="GWH58" i="3"/>
  <c r="GVI58" i="3"/>
  <c r="GVJ58" i="3" s="1"/>
  <c r="GVK58" i="3" s="1"/>
  <c r="GVL58" i="3" s="1"/>
  <c r="GVM58" i="3" s="1"/>
  <c r="GVN58" i="3" s="1"/>
  <c r="GVO58" i="3" s="1"/>
  <c r="GVP58" i="3" s="1"/>
  <c r="GVQ58" i="3" s="1"/>
  <c r="GVR58" i="3"/>
  <c r="GUS58" i="3"/>
  <c r="GUT58" i="3" s="1"/>
  <c r="GUU58" i="3" s="1"/>
  <c r="GUV58" i="3" s="1"/>
  <c r="GUW58" i="3" s="1"/>
  <c r="GUX58" i="3" s="1"/>
  <c r="GUY58" i="3" s="1"/>
  <c r="GUZ58" i="3" s="1"/>
  <c r="GVA58" i="3" s="1"/>
  <c r="GVB58" i="3"/>
  <c r="GUC58" i="3"/>
  <c r="GUD58" i="3" s="1"/>
  <c r="GUE58" i="3" s="1"/>
  <c r="GUF58" i="3" s="1"/>
  <c r="GUG58" i="3" s="1"/>
  <c r="GUH58" i="3" s="1"/>
  <c r="GUI58" i="3" s="1"/>
  <c r="GUJ58" i="3" s="1"/>
  <c r="GUK58" i="3" s="1"/>
  <c r="GUL58" i="3"/>
  <c r="GTM58" i="3"/>
  <c r="GTN58" i="3" s="1"/>
  <c r="GTO58" i="3" s="1"/>
  <c r="GTP58" i="3" s="1"/>
  <c r="GTQ58" i="3" s="1"/>
  <c r="GTR58" i="3" s="1"/>
  <c r="GTS58" i="3" s="1"/>
  <c r="GTT58" i="3" s="1"/>
  <c r="GTU58" i="3" s="1"/>
  <c r="GTV58" i="3"/>
  <c r="GSW58" i="3"/>
  <c r="GSX58" i="3" s="1"/>
  <c r="GSY58" i="3" s="1"/>
  <c r="GSZ58" i="3" s="1"/>
  <c r="GTA58" i="3" s="1"/>
  <c r="GTB58" i="3" s="1"/>
  <c r="GTC58" i="3" s="1"/>
  <c r="GTD58" i="3" s="1"/>
  <c r="GTE58" i="3" s="1"/>
  <c r="GTF58" i="3"/>
  <c r="GSG58" i="3"/>
  <c r="GSH58" i="3" s="1"/>
  <c r="GSI58" i="3" s="1"/>
  <c r="GSJ58" i="3" s="1"/>
  <c r="GSK58" i="3" s="1"/>
  <c r="GSL58" i="3" s="1"/>
  <c r="GSM58" i="3" s="1"/>
  <c r="GSN58" i="3" s="1"/>
  <c r="GSO58" i="3" s="1"/>
  <c r="GSP58" i="3"/>
  <c r="GRQ58" i="3"/>
  <c r="GRR58" i="3" s="1"/>
  <c r="GRS58" i="3" s="1"/>
  <c r="GRT58" i="3" s="1"/>
  <c r="GRU58" i="3" s="1"/>
  <c r="GRV58" i="3" s="1"/>
  <c r="GRW58" i="3" s="1"/>
  <c r="GRX58" i="3" s="1"/>
  <c r="GRY58" i="3" s="1"/>
  <c r="GRZ58" i="3"/>
  <c r="GRA58" i="3"/>
  <c r="GRB58" i="3" s="1"/>
  <c r="GRC58" i="3" s="1"/>
  <c r="GRD58" i="3" s="1"/>
  <c r="GRE58" i="3" s="1"/>
  <c r="GRF58" i="3" s="1"/>
  <c r="GRG58" i="3" s="1"/>
  <c r="GRH58" i="3" s="1"/>
  <c r="GRI58" i="3" s="1"/>
  <c r="GRJ58" i="3"/>
  <c r="GQK58" i="3"/>
  <c r="GQL58" i="3" s="1"/>
  <c r="GQM58" i="3" s="1"/>
  <c r="GQN58" i="3" s="1"/>
  <c r="GQO58" i="3" s="1"/>
  <c r="GQP58" i="3" s="1"/>
  <c r="GQQ58" i="3" s="1"/>
  <c r="GQR58" i="3" s="1"/>
  <c r="GQS58" i="3" s="1"/>
  <c r="GQT58" i="3"/>
  <c r="GPU58" i="3"/>
  <c r="GPV58" i="3" s="1"/>
  <c r="GPW58" i="3" s="1"/>
  <c r="GPX58" i="3" s="1"/>
  <c r="GPY58" i="3" s="1"/>
  <c r="GPZ58" i="3" s="1"/>
  <c r="GQA58" i="3" s="1"/>
  <c r="GQB58" i="3" s="1"/>
  <c r="GQC58" i="3" s="1"/>
  <c r="GQD58" i="3"/>
  <c r="GPE58" i="3"/>
  <c r="GPF58" i="3" s="1"/>
  <c r="GPG58" i="3" s="1"/>
  <c r="GPH58" i="3" s="1"/>
  <c r="GPI58" i="3" s="1"/>
  <c r="GPJ58" i="3" s="1"/>
  <c r="GPK58" i="3" s="1"/>
  <c r="GPL58" i="3" s="1"/>
  <c r="GPM58" i="3" s="1"/>
  <c r="GPN58" i="3"/>
  <c r="GOO58" i="3"/>
  <c r="GOP58" i="3" s="1"/>
  <c r="GOQ58" i="3" s="1"/>
  <c r="GOR58" i="3" s="1"/>
  <c r="GOS58" i="3" s="1"/>
  <c r="GOT58" i="3" s="1"/>
  <c r="GOU58" i="3" s="1"/>
  <c r="GOV58" i="3" s="1"/>
  <c r="GOW58" i="3" s="1"/>
  <c r="GOX58" i="3"/>
  <c r="GNY58" i="3"/>
  <c r="GNZ58" i="3" s="1"/>
  <c r="GOA58" i="3" s="1"/>
  <c r="GOB58" i="3" s="1"/>
  <c r="GOC58" i="3" s="1"/>
  <c r="GOD58" i="3" s="1"/>
  <c r="GOE58" i="3" s="1"/>
  <c r="GOF58" i="3" s="1"/>
  <c r="GOG58" i="3" s="1"/>
  <c r="GOH58" i="3"/>
  <c r="GNI58" i="3"/>
  <c r="GNJ58" i="3" s="1"/>
  <c r="GNK58" i="3" s="1"/>
  <c r="GNL58" i="3" s="1"/>
  <c r="GNM58" i="3" s="1"/>
  <c r="GNN58" i="3" s="1"/>
  <c r="GNO58" i="3" s="1"/>
  <c r="GNP58" i="3" s="1"/>
  <c r="GNQ58" i="3" s="1"/>
  <c r="GNR58" i="3"/>
  <c r="GMS58" i="3"/>
  <c r="GMT58" i="3" s="1"/>
  <c r="GMU58" i="3" s="1"/>
  <c r="GMV58" i="3" s="1"/>
  <c r="GMW58" i="3" s="1"/>
  <c r="GMX58" i="3" s="1"/>
  <c r="GMY58" i="3" s="1"/>
  <c r="GMZ58" i="3" s="1"/>
  <c r="GNA58" i="3" s="1"/>
  <c r="GNB58" i="3"/>
  <c r="GMC58" i="3"/>
  <c r="GMD58" i="3" s="1"/>
  <c r="GME58" i="3" s="1"/>
  <c r="GMF58" i="3" s="1"/>
  <c r="GMG58" i="3" s="1"/>
  <c r="GMH58" i="3" s="1"/>
  <c r="GMI58" i="3" s="1"/>
  <c r="GMJ58" i="3" s="1"/>
  <c r="GMK58" i="3" s="1"/>
  <c r="GML58" i="3"/>
  <c r="GLM58" i="3"/>
  <c r="GLN58" i="3" s="1"/>
  <c r="GLO58" i="3" s="1"/>
  <c r="GLP58" i="3" s="1"/>
  <c r="GLQ58" i="3" s="1"/>
  <c r="GLR58" i="3" s="1"/>
  <c r="GLS58" i="3" s="1"/>
  <c r="GLT58" i="3" s="1"/>
  <c r="GLU58" i="3" s="1"/>
  <c r="GLV58" i="3"/>
  <c r="GKW58" i="3"/>
  <c r="GKX58" i="3" s="1"/>
  <c r="GKY58" i="3" s="1"/>
  <c r="GKZ58" i="3" s="1"/>
  <c r="GLA58" i="3" s="1"/>
  <c r="GLB58" i="3" s="1"/>
  <c r="GLC58" i="3" s="1"/>
  <c r="GLD58" i="3" s="1"/>
  <c r="GLE58" i="3" s="1"/>
  <c r="GLF58" i="3"/>
  <c r="GKG58" i="3"/>
  <c r="GKH58" i="3" s="1"/>
  <c r="GKI58" i="3" s="1"/>
  <c r="GKJ58" i="3" s="1"/>
  <c r="GKK58" i="3" s="1"/>
  <c r="GKL58" i="3" s="1"/>
  <c r="GKM58" i="3" s="1"/>
  <c r="GKN58" i="3" s="1"/>
  <c r="GKO58" i="3" s="1"/>
  <c r="GKP58" i="3"/>
  <c r="GJQ58" i="3"/>
  <c r="GJR58" i="3" s="1"/>
  <c r="GJS58" i="3" s="1"/>
  <c r="GJT58" i="3" s="1"/>
  <c r="GJU58" i="3" s="1"/>
  <c r="GJV58" i="3" s="1"/>
  <c r="GJW58" i="3" s="1"/>
  <c r="GJX58" i="3" s="1"/>
  <c r="GJY58" i="3" s="1"/>
  <c r="GJZ58" i="3"/>
  <c r="GJA58" i="3"/>
  <c r="GJB58" i="3" s="1"/>
  <c r="GJC58" i="3" s="1"/>
  <c r="GJD58" i="3" s="1"/>
  <c r="GJE58" i="3" s="1"/>
  <c r="GJF58" i="3" s="1"/>
  <c r="GJG58" i="3" s="1"/>
  <c r="GJH58" i="3" s="1"/>
  <c r="GJI58" i="3" s="1"/>
  <c r="GJJ58" i="3"/>
  <c r="GIK58" i="3"/>
  <c r="GIL58" i="3" s="1"/>
  <c r="GIM58" i="3" s="1"/>
  <c r="GIN58" i="3" s="1"/>
  <c r="GIO58" i="3" s="1"/>
  <c r="GIP58" i="3" s="1"/>
  <c r="GIQ58" i="3" s="1"/>
  <c r="GIR58" i="3" s="1"/>
  <c r="GIS58" i="3" s="1"/>
  <c r="GIT58" i="3"/>
  <c r="GHU58" i="3"/>
  <c r="GHV58" i="3" s="1"/>
  <c r="GHW58" i="3" s="1"/>
  <c r="GHX58" i="3" s="1"/>
  <c r="GHY58" i="3" s="1"/>
  <c r="GHZ58" i="3" s="1"/>
  <c r="GIA58" i="3" s="1"/>
  <c r="GIB58" i="3" s="1"/>
  <c r="GIC58" i="3" s="1"/>
  <c r="GID58" i="3"/>
  <c r="GHE58" i="3"/>
  <c r="GHF58" i="3" s="1"/>
  <c r="GHG58" i="3" s="1"/>
  <c r="GHH58" i="3" s="1"/>
  <c r="GHI58" i="3" s="1"/>
  <c r="GHJ58" i="3" s="1"/>
  <c r="GHK58" i="3" s="1"/>
  <c r="GHL58" i="3" s="1"/>
  <c r="GHM58" i="3" s="1"/>
  <c r="GHN58" i="3"/>
  <c r="GGO58" i="3"/>
  <c r="GGP58" i="3" s="1"/>
  <c r="GGQ58" i="3" s="1"/>
  <c r="GGR58" i="3" s="1"/>
  <c r="GGS58" i="3" s="1"/>
  <c r="GGT58" i="3" s="1"/>
  <c r="GGU58" i="3" s="1"/>
  <c r="GGV58" i="3" s="1"/>
  <c r="GGW58" i="3" s="1"/>
  <c r="GGX58" i="3"/>
  <c r="GFY58" i="3"/>
  <c r="GFZ58" i="3" s="1"/>
  <c r="GGA58" i="3" s="1"/>
  <c r="GGB58" i="3" s="1"/>
  <c r="GGC58" i="3" s="1"/>
  <c r="GGD58" i="3" s="1"/>
  <c r="GGE58" i="3" s="1"/>
  <c r="GGF58" i="3" s="1"/>
  <c r="GGG58" i="3" s="1"/>
  <c r="GGH58" i="3"/>
  <c r="GFI58" i="3"/>
  <c r="GFJ58" i="3" s="1"/>
  <c r="GFK58" i="3" s="1"/>
  <c r="GFL58" i="3" s="1"/>
  <c r="GFM58" i="3" s="1"/>
  <c r="GFN58" i="3" s="1"/>
  <c r="GFO58" i="3" s="1"/>
  <c r="GFP58" i="3" s="1"/>
  <c r="GFQ58" i="3" s="1"/>
  <c r="GFR58" i="3"/>
  <c r="GES58" i="3"/>
  <c r="GET58" i="3" s="1"/>
  <c r="GEU58" i="3" s="1"/>
  <c r="GEV58" i="3" s="1"/>
  <c r="GEW58" i="3" s="1"/>
  <c r="GEX58" i="3" s="1"/>
  <c r="GEY58" i="3" s="1"/>
  <c r="GEZ58" i="3" s="1"/>
  <c r="GFA58" i="3" s="1"/>
  <c r="GFB58" i="3"/>
  <c r="GEC58" i="3"/>
  <c r="GED58" i="3" s="1"/>
  <c r="GEE58" i="3" s="1"/>
  <c r="GEF58" i="3" s="1"/>
  <c r="GEG58" i="3" s="1"/>
  <c r="GEH58" i="3" s="1"/>
  <c r="GEI58" i="3" s="1"/>
  <c r="GEJ58" i="3" s="1"/>
  <c r="GEK58" i="3" s="1"/>
  <c r="GEL58" i="3"/>
  <c r="GDM58" i="3"/>
  <c r="GDN58" i="3" s="1"/>
  <c r="GDO58" i="3" s="1"/>
  <c r="GDP58" i="3" s="1"/>
  <c r="GDQ58" i="3" s="1"/>
  <c r="GDR58" i="3" s="1"/>
  <c r="GDS58" i="3" s="1"/>
  <c r="GDT58" i="3" s="1"/>
  <c r="GDU58" i="3" s="1"/>
  <c r="GDV58" i="3"/>
  <c r="GCW58" i="3"/>
  <c r="GCX58" i="3" s="1"/>
  <c r="GCY58" i="3" s="1"/>
  <c r="GCZ58" i="3" s="1"/>
  <c r="GDA58" i="3" s="1"/>
  <c r="GDB58" i="3" s="1"/>
  <c r="GDC58" i="3" s="1"/>
  <c r="GDD58" i="3" s="1"/>
  <c r="GDE58" i="3" s="1"/>
  <c r="GDF58" i="3"/>
  <c r="GCG58" i="3"/>
  <c r="GCH58" i="3" s="1"/>
  <c r="GCI58" i="3" s="1"/>
  <c r="GCJ58" i="3" s="1"/>
  <c r="GCK58" i="3" s="1"/>
  <c r="GCL58" i="3" s="1"/>
  <c r="GCM58" i="3" s="1"/>
  <c r="GCN58" i="3" s="1"/>
  <c r="GCO58" i="3" s="1"/>
  <c r="GCP58" i="3"/>
  <c r="GBQ58" i="3"/>
  <c r="GBR58" i="3" s="1"/>
  <c r="GBS58" i="3" s="1"/>
  <c r="GBT58" i="3" s="1"/>
  <c r="GBU58" i="3" s="1"/>
  <c r="GBV58" i="3" s="1"/>
  <c r="GBW58" i="3" s="1"/>
  <c r="GBX58" i="3" s="1"/>
  <c r="GBY58" i="3" s="1"/>
  <c r="GBZ58" i="3"/>
  <c r="GBA58" i="3"/>
  <c r="GBB58" i="3" s="1"/>
  <c r="GBC58" i="3" s="1"/>
  <c r="GBD58" i="3" s="1"/>
  <c r="GBE58" i="3" s="1"/>
  <c r="GBF58" i="3" s="1"/>
  <c r="GBG58" i="3" s="1"/>
  <c r="GBH58" i="3" s="1"/>
  <c r="GBI58" i="3" s="1"/>
  <c r="GBJ58" i="3"/>
  <c r="GAK58" i="3"/>
  <c r="GAL58" i="3" s="1"/>
  <c r="GAM58" i="3" s="1"/>
  <c r="GAN58" i="3" s="1"/>
  <c r="GAO58" i="3" s="1"/>
  <c r="GAP58" i="3" s="1"/>
  <c r="GAQ58" i="3" s="1"/>
  <c r="GAR58" i="3" s="1"/>
  <c r="GAS58" i="3" s="1"/>
  <c r="GAT58" i="3"/>
  <c r="FZU58" i="3"/>
  <c r="FZV58" i="3" s="1"/>
  <c r="FZW58" i="3" s="1"/>
  <c r="FZX58" i="3" s="1"/>
  <c r="FZY58" i="3" s="1"/>
  <c r="FZZ58" i="3" s="1"/>
  <c r="GAA58" i="3" s="1"/>
  <c r="GAB58" i="3" s="1"/>
  <c r="GAC58" i="3" s="1"/>
  <c r="GAD58" i="3"/>
  <c r="FZE58" i="3"/>
  <c r="FZF58" i="3" s="1"/>
  <c r="FZG58" i="3" s="1"/>
  <c r="FZH58" i="3" s="1"/>
  <c r="FZI58" i="3" s="1"/>
  <c r="FZJ58" i="3" s="1"/>
  <c r="FZK58" i="3" s="1"/>
  <c r="FZL58" i="3" s="1"/>
  <c r="FZM58" i="3" s="1"/>
  <c r="FZN58" i="3"/>
  <c r="FYO58" i="3"/>
  <c r="FYP58" i="3" s="1"/>
  <c r="FYQ58" i="3" s="1"/>
  <c r="FYR58" i="3" s="1"/>
  <c r="FYS58" i="3" s="1"/>
  <c r="FYT58" i="3" s="1"/>
  <c r="FYU58" i="3" s="1"/>
  <c r="FYV58" i="3" s="1"/>
  <c r="FYW58" i="3" s="1"/>
  <c r="FYX58" i="3"/>
  <c r="FXY58" i="3"/>
  <c r="FXZ58" i="3" s="1"/>
  <c r="FYA58" i="3" s="1"/>
  <c r="FYB58" i="3" s="1"/>
  <c r="FYC58" i="3" s="1"/>
  <c r="FYD58" i="3" s="1"/>
  <c r="FYE58" i="3" s="1"/>
  <c r="FYF58" i="3" s="1"/>
  <c r="FYG58" i="3" s="1"/>
  <c r="FYH58" i="3"/>
  <c r="FXI58" i="3"/>
  <c r="FXJ58" i="3" s="1"/>
  <c r="FXK58" i="3" s="1"/>
  <c r="FXL58" i="3" s="1"/>
  <c r="FXM58" i="3" s="1"/>
  <c r="FXN58" i="3" s="1"/>
  <c r="FXO58" i="3" s="1"/>
  <c r="FXP58" i="3" s="1"/>
  <c r="FXQ58" i="3" s="1"/>
  <c r="FXR58" i="3"/>
  <c r="FWS58" i="3"/>
  <c r="FWT58" i="3" s="1"/>
  <c r="FWU58" i="3" s="1"/>
  <c r="FWV58" i="3" s="1"/>
  <c r="FWW58" i="3" s="1"/>
  <c r="FWX58" i="3" s="1"/>
  <c r="FWY58" i="3" s="1"/>
  <c r="FWZ58" i="3" s="1"/>
  <c r="FXA58" i="3" s="1"/>
  <c r="FXB58" i="3"/>
  <c r="FWC58" i="3"/>
  <c r="FWD58" i="3" s="1"/>
  <c r="FWE58" i="3" s="1"/>
  <c r="FWF58" i="3" s="1"/>
  <c r="FWG58" i="3" s="1"/>
  <c r="FWH58" i="3" s="1"/>
  <c r="FWI58" i="3" s="1"/>
  <c r="FWJ58" i="3" s="1"/>
  <c r="FWK58" i="3" s="1"/>
  <c r="FWL58" i="3"/>
  <c r="FVM58" i="3"/>
  <c r="FVN58" i="3" s="1"/>
  <c r="FVO58" i="3" s="1"/>
  <c r="FVP58" i="3" s="1"/>
  <c r="FVQ58" i="3" s="1"/>
  <c r="FVR58" i="3" s="1"/>
  <c r="FVS58" i="3" s="1"/>
  <c r="FVT58" i="3" s="1"/>
  <c r="FVU58" i="3" s="1"/>
  <c r="FVV58" i="3"/>
  <c r="FUW58" i="3"/>
  <c r="FUX58" i="3" s="1"/>
  <c r="FUY58" i="3" s="1"/>
  <c r="FUZ58" i="3" s="1"/>
  <c r="FVA58" i="3" s="1"/>
  <c r="FVB58" i="3" s="1"/>
  <c r="FVC58" i="3" s="1"/>
  <c r="FVD58" i="3" s="1"/>
  <c r="FVE58" i="3" s="1"/>
  <c r="FVF58" i="3"/>
  <c r="FUG58" i="3"/>
  <c r="FUH58" i="3" s="1"/>
  <c r="FUI58" i="3" s="1"/>
  <c r="FUJ58" i="3" s="1"/>
  <c r="FUK58" i="3" s="1"/>
  <c r="FUL58" i="3" s="1"/>
  <c r="FUM58" i="3" s="1"/>
  <c r="FUN58" i="3" s="1"/>
  <c r="FUO58" i="3" s="1"/>
  <c r="FUP58" i="3"/>
  <c r="FTQ58" i="3"/>
  <c r="FTR58" i="3" s="1"/>
  <c r="FTS58" i="3" s="1"/>
  <c r="FTT58" i="3" s="1"/>
  <c r="FTU58" i="3" s="1"/>
  <c r="FTV58" i="3" s="1"/>
  <c r="FTW58" i="3" s="1"/>
  <c r="FTX58" i="3" s="1"/>
  <c r="FTY58" i="3" s="1"/>
  <c r="FTZ58" i="3"/>
  <c r="FTA58" i="3"/>
  <c r="FTB58" i="3" s="1"/>
  <c r="FTC58" i="3" s="1"/>
  <c r="FTD58" i="3" s="1"/>
  <c r="FTE58" i="3" s="1"/>
  <c r="FTF58" i="3" s="1"/>
  <c r="FTG58" i="3" s="1"/>
  <c r="FTH58" i="3" s="1"/>
  <c r="FTI58" i="3" s="1"/>
  <c r="FTJ58" i="3"/>
  <c r="FSK58" i="3"/>
  <c r="FSL58" i="3" s="1"/>
  <c r="FSM58" i="3" s="1"/>
  <c r="FSN58" i="3" s="1"/>
  <c r="FSO58" i="3" s="1"/>
  <c r="FSP58" i="3" s="1"/>
  <c r="FSQ58" i="3" s="1"/>
  <c r="FSR58" i="3" s="1"/>
  <c r="FSS58" i="3" s="1"/>
  <c r="FST58" i="3"/>
  <c r="FRU58" i="3"/>
  <c r="FRV58" i="3" s="1"/>
  <c r="FRW58" i="3" s="1"/>
  <c r="FRX58" i="3" s="1"/>
  <c r="FRY58" i="3" s="1"/>
  <c r="FRZ58" i="3" s="1"/>
  <c r="FSA58" i="3" s="1"/>
  <c r="FSB58" i="3" s="1"/>
  <c r="FSC58" i="3" s="1"/>
  <c r="FSD58" i="3"/>
  <c r="FRE58" i="3"/>
  <c r="FRF58" i="3" s="1"/>
  <c r="FRG58" i="3" s="1"/>
  <c r="FRH58" i="3" s="1"/>
  <c r="FRI58" i="3" s="1"/>
  <c r="FRJ58" i="3" s="1"/>
  <c r="FRK58" i="3" s="1"/>
  <c r="FRL58" i="3" s="1"/>
  <c r="FRM58" i="3" s="1"/>
  <c r="FRN58" i="3"/>
  <c r="FQO58" i="3"/>
  <c r="FQP58" i="3" s="1"/>
  <c r="FQQ58" i="3" s="1"/>
  <c r="FQR58" i="3" s="1"/>
  <c r="FQS58" i="3" s="1"/>
  <c r="FQT58" i="3" s="1"/>
  <c r="FQU58" i="3" s="1"/>
  <c r="FQV58" i="3" s="1"/>
  <c r="FQW58" i="3" s="1"/>
  <c r="FQX58" i="3"/>
  <c r="FPY58" i="3"/>
  <c r="FPZ58" i="3" s="1"/>
  <c r="FQA58" i="3" s="1"/>
  <c r="FQB58" i="3" s="1"/>
  <c r="FQC58" i="3" s="1"/>
  <c r="FQD58" i="3" s="1"/>
  <c r="FQE58" i="3" s="1"/>
  <c r="FQF58" i="3" s="1"/>
  <c r="FQG58" i="3" s="1"/>
  <c r="FQH58" i="3"/>
  <c r="FPI58" i="3"/>
  <c r="FPJ58" i="3" s="1"/>
  <c r="FPK58" i="3" s="1"/>
  <c r="FPL58" i="3" s="1"/>
  <c r="FPM58" i="3" s="1"/>
  <c r="FPN58" i="3" s="1"/>
  <c r="FPO58" i="3" s="1"/>
  <c r="FPP58" i="3" s="1"/>
  <c r="FPQ58" i="3" s="1"/>
  <c r="FPR58" i="3"/>
  <c r="FOS58" i="3"/>
  <c r="FOT58" i="3" s="1"/>
  <c r="FOU58" i="3" s="1"/>
  <c r="FOV58" i="3" s="1"/>
  <c r="FOW58" i="3" s="1"/>
  <c r="FOX58" i="3" s="1"/>
  <c r="FOY58" i="3" s="1"/>
  <c r="FOZ58" i="3" s="1"/>
  <c r="FPA58" i="3" s="1"/>
  <c r="FPB58" i="3"/>
  <c r="FOC58" i="3"/>
  <c r="FOD58" i="3" s="1"/>
  <c r="FOE58" i="3" s="1"/>
  <c r="FOF58" i="3" s="1"/>
  <c r="FOG58" i="3" s="1"/>
  <c r="FOH58" i="3" s="1"/>
  <c r="FOI58" i="3" s="1"/>
  <c r="FOJ58" i="3" s="1"/>
  <c r="FOK58" i="3" s="1"/>
  <c r="FOL58" i="3"/>
  <c r="FNM58" i="3"/>
  <c r="FNN58" i="3" s="1"/>
  <c r="FNO58" i="3" s="1"/>
  <c r="FNP58" i="3" s="1"/>
  <c r="FNQ58" i="3" s="1"/>
  <c r="FNR58" i="3" s="1"/>
  <c r="FNS58" i="3" s="1"/>
  <c r="FNT58" i="3" s="1"/>
  <c r="FNU58" i="3" s="1"/>
  <c r="FNV58" i="3"/>
  <c r="FMW58" i="3"/>
  <c r="FMX58" i="3" s="1"/>
  <c r="FMY58" i="3" s="1"/>
  <c r="FMZ58" i="3" s="1"/>
  <c r="FNA58" i="3" s="1"/>
  <c r="FNB58" i="3" s="1"/>
  <c r="FNC58" i="3" s="1"/>
  <c r="FND58" i="3" s="1"/>
  <c r="FNE58" i="3" s="1"/>
  <c r="FNF58" i="3"/>
  <c r="FMG58" i="3"/>
  <c r="FMH58" i="3" s="1"/>
  <c r="FMI58" i="3" s="1"/>
  <c r="FMJ58" i="3" s="1"/>
  <c r="FMK58" i="3" s="1"/>
  <c r="FML58" i="3" s="1"/>
  <c r="FMM58" i="3" s="1"/>
  <c r="FMN58" i="3" s="1"/>
  <c r="FMO58" i="3" s="1"/>
  <c r="FMP58" i="3"/>
  <c r="FLQ58" i="3"/>
  <c r="FLR58" i="3" s="1"/>
  <c r="FLS58" i="3" s="1"/>
  <c r="FLT58" i="3" s="1"/>
  <c r="FLU58" i="3" s="1"/>
  <c r="FLV58" i="3" s="1"/>
  <c r="FLW58" i="3" s="1"/>
  <c r="FLX58" i="3" s="1"/>
  <c r="FLY58" i="3" s="1"/>
  <c r="FLZ58" i="3"/>
  <c r="FLA58" i="3"/>
  <c r="FLB58" i="3" s="1"/>
  <c r="FLC58" i="3" s="1"/>
  <c r="FLD58" i="3" s="1"/>
  <c r="FLE58" i="3" s="1"/>
  <c r="FLF58" i="3" s="1"/>
  <c r="FLG58" i="3" s="1"/>
  <c r="FLH58" i="3" s="1"/>
  <c r="FLI58" i="3" s="1"/>
  <c r="FLJ58" i="3"/>
  <c r="FKK58" i="3"/>
  <c r="FKL58" i="3" s="1"/>
  <c r="FKM58" i="3" s="1"/>
  <c r="FKN58" i="3" s="1"/>
  <c r="FKO58" i="3" s="1"/>
  <c r="FKP58" i="3" s="1"/>
  <c r="FKQ58" i="3" s="1"/>
  <c r="FKR58" i="3" s="1"/>
  <c r="FKS58" i="3" s="1"/>
  <c r="FKT58" i="3"/>
  <c r="FJU58" i="3"/>
  <c r="FJV58" i="3" s="1"/>
  <c r="FJW58" i="3" s="1"/>
  <c r="FJX58" i="3" s="1"/>
  <c r="FJY58" i="3" s="1"/>
  <c r="FJZ58" i="3" s="1"/>
  <c r="FKA58" i="3" s="1"/>
  <c r="FKB58" i="3" s="1"/>
  <c r="FKC58" i="3" s="1"/>
  <c r="FKD58" i="3"/>
  <c r="FJE58" i="3"/>
  <c r="FJF58" i="3" s="1"/>
  <c r="FJG58" i="3" s="1"/>
  <c r="FJH58" i="3" s="1"/>
  <c r="FJI58" i="3" s="1"/>
  <c r="FJJ58" i="3" s="1"/>
  <c r="FJK58" i="3" s="1"/>
  <c r="FJL58" i="3" s="1"/>
  <c r="FJM58" i="3" s="1"/>
  <c r="FJN58" i="3"/>
  <c r="FIO58" i="3"/>
  <c r="FIP58" i="3" s="1"/>
  <c r="FIQ58" i="3" s="1"/>
  <c r="FIR58" i="3" s="1"/>
  <c r="FIS58" i="3" s="1"/>
  <c r="FIT58" i="3" s="1"/>
  <c r="FIU58" i="3" s="1"/>
  <c r="FIV58" i="3" s="1"/>
  <c r="FIW58" i="3" s="1"/>
  <c r="FIX58" i="3"/>
  <c r="FHY58" i="3"/>
  <c r="FHZ58" i="3" s="1"/>
  <c r="FIA58" i="3" s="1"/>
  <c r="FIB58" i="3" s="1"/>
  <c r="FIC58" i="3" s="1"/>
  <c r="FID58" i="3" s="1"/>
  <c r="FIE58" i="3" s="1"/>
  <c r="FIF58" i="3" s="1"/>
  <c r="FIG58" i="3" s="1"/>
  <c r="FIH58" i="3"/>
  <c r="FHI58" i="3"/>
  <c r="FHJ58" i="3" s="1"/>
  <c r="FHK58" i="3" s="1"/>
  <c r="FHL58" i="3" s="1"/>
  <c r="FHM58" i="3" s="1"/>
  <c r="FHN58" i="3" s="1"/>
  <c r="FHO58" i="3" s="1"/>
  <c r="FHP58" i="3" s="1"/>
  <c r="FHQ58" i="3" s="1"/>
  <c r="FHR58" i="3"/>
  <c r="FGS58" i="3"/>
  <c r="FGT58" i="3" s="1"/>
  <c r="FGU58" i="3" s="1"/>
  <c r="FGV58" i="3" s="1"/>
  <c r="FGW58" i="3" s="1"/>
  <c r="FGX58" i="3" s="1"/>
  <c r="FGY58" i="3" s="1"/>
  <c r="FGZ58" i="3" s="1"/>
  <c r="FHA58" i="3" s="1"/>
  <c r="FHB58" i="3"/>
  <c r="FGC58" i="3"/>
  <c r="FGD58" i="3" s="1"/>
  <c r="FGE58" i="3" s="1"/>
  <c r="FGF58" i="3" s="1"/>
  <c r="FGG58" i="3" s="1"/>
  <c r="FGH58" i="3" s="1"/>
  <c r="FGI58" i="3" s="1"/>
  <c r="FGJ58" i="3" s="1"/>
  <c r="FGK58" i="3" s="1"/>
  <c r="FGL58" i="3"/>
  <c r="FFM58" i="3"/>
  <c r="FFN58" i="3" s="1"/>
  <c r="FFO58" i="3" s="1"/>
  <c r="FFP58" i="3" s="1"/>
  <c r="FFQ58" i="3" s="1"/>
  <c r="FFR58" i="3" s="1"/>
  <c r="FFS58" i="3" s="1"/>
  <c r="FFT58" i="3" s="1"/>
  <c r="FFU58" i="3" s="1"/>
  <c r="FFV58" i="3"/>
  <c r="FEW58" i="3"/>
  <c r="FEX58" i="3" s="1"/>
  <c r="FEY58" i="3" s="1"/>
  <c r="FEZ58" i="3" s="1"/>
  <c r="FFA58" i="3" s="1"/>
  <c r="FFB58" i="3" s="1"/>
  <c r="FFC58" i="3" s="1"/>
  <c r="FFD58" i="3" s="1"/>
  <c r="FFE58" i="3" s="1"/>
  <c r="FFF58" i="3"/>
  <c r="FEG58" i="3"/>
  <c r="FEH58" i="3" s="1"/>
  <c r="FEI58" i="3" s="1"/>
  <c r="FEJ58" i="3" s="1"/>
  <c r="FEK58" i="3" s="1"/>
  <c r="FEL58" i="3" s="1"/>
  <c r="FEM58" i="3" s="1"/>
  <c r="FEN58" i="3" s="1"/>
  <c r="FEO58" i="3" s="1"/>
  <c r="FEP58" i="3"/>
  <c r="FDQ58" i="3"/>
  <c r="FDR58" i="3" s="1"/>
  <c r="FDS58" i="3" s="1"/>
  <c r="FDT58" i="3" s="1"/>
  <c r="FDU58" i="3" s="1"/>
  <c r="FDV58" i="3" s="1"/>
  <c r="FDW58" i="3" s="1"/>
  <c r="FDX58" i="3" s="1"/>
  <c r="FDY58" i="3" s="1"/>
  <c r="FDZ58" i="3"/>
  <c r="FDA58" i="3"/>
  <c r="FDB58" i="3" s="1"/>
  <c r="FDC58" i="3" s="1"/>
  <c r="FDD58" i="3" s="1"/>
  <c r="FDE58" i="3" s="1"/>
  <c r="FDF58" i="3" s="1"/>
  <c r="FDG58" i="3" s="1"/>
  <c r="FDH58" i="3" s="1"/>
  <c r="FDI58" i="3" s="1"/>
  <c r="FDJ58" i="3"/>
  <c r="FCK58" i="3"/>
  <c r="FCL58" i="3" s="1"/>
  <c r="FCM58" i="3" s="1"/>
  <c r="FCN58" i="3" s="1"/>
  <c r="FCO58" i="3" s="1"/>
  <c r="FCP58" i="3" s="1"/>
  <c r="FCQ58" i="3" s="1"/>
  <c r="FCR58" i="3" s="1"/>
  <c r="FCS58" i="3" s="1"/>
  <c r="FCT58" i="3"/>
  <c r="FBU58" i="3"/>
  <c r="FBV58" i="3" s="1"/>
  <c r="FBW58" i="3" s="1"/>
  <c r="FBX58" i="3" s="1"/>
  <c r="FBY58" i="3" s="1"/>
  <c r="FBZ58" i="3" s="1"/>
  <c r="FCA58" i="3" s="1"/>
  <c r="FCB58" i="3" s="1"/>
  <c r="FCC58" i="3" s="1"/>
  <c r="FCD58" i="3"/>
  <c r="FBE58" i="3"/>
  <c r="FBF58" i="3" s="1"/>
  <c r="FBG58" i="3" s="1"/>
  <c r="FBH58" i="3" s="1"/>
  <c r="FBI58" i="3" s="1"/>
  <c r="FBJ58" i="3" s="1"/>
  <c r="FBK58" i="3" s="1"/>
  <c r="FBL58" i="3" s="1"/>
  <c r="FBM58" i="3" s="1"/>
  <c r="FBN58" i="3"/>
  <c r="FAO58" i="3"/>
  <c r="FAP58" i="3" s="1"/>
  <c r="FAQ58" i="3" s="1"/>
  <c r="FAR58" i="3" s="1"/>
  <c r="FAS58" i="3" s="1"/>
  <c r="FAT58" i="3" s="1"/>
  <c r="FAU58" i="3" s="1"/>
  <c r="FAV58" i="3" s="1"/>
  <c r="FAW58" i="3" s="1"/>
  <c r="FAX58" i="3"/>
  <c r="EZY58" i="3"/>
  <c r="EZZ58" i="3" s="1"/>
  <c r="FAA58" i="3" s="1"/>
  <c r="FAB58" i="3" s="1"/>
  <c r="FAC58" i="3" s="1"/>
  <c r="FAD58" i="3" s="1"/>
  <c r="FAE58" i="3" s="1"/>
  <c r="FAF58" i="3" s="1"/>
  <c r="FAG58" i="3" s="1"/>
  <c r="FAH58" i="3"/>
  <c r="EZI58" i="3"/>
  <c r="EZJ58" i="3" s="1"/>
  <c r="EZK58" i="3" s="1"/>
  <c r="EZL58" i="3" s="1"/>
  <c r="EZM58" i="3" s="1"/>
  <c r="EZN58" i="3" s="1"/>
  <c r="EZO58" i="3" s="1"/>
  <c r="EZP58" i="3" s="1"/>
  <c r="EZQ58" i="3" s="1"/>
  <c r="EZR58" i="3"/>
  <c r="EYS58" i="3"/>
  <c r="EYT58" i="3" s="1"/>
  <c r="EYU58" i="3" s="1"/>
  <c r="EYV58" i="3" s="1"/>
  <c r="EYW58" i="3" s="1"/>
  <c r="EYX58" i="3" s="1"/>
  <c r="EYY58" i="3" s="1"/>
  <c r="EYZ58" i="3" s="1"/>
  <c r="EZA58" i="3" s="1"/>
  <c r="EZB58" i="3"/>
  <c r="EYC58" i="3"/>
  <c r="EYD58" i="3" s="1"/>
  <c r="EYE58" i="3" s="1"/>
  <c r="EYF58" i="3" s="1"/>
  <c r="EYG58" i="3" s="1"/>
  <c r="EYH58" i="3" s="1"/>
  <c r="EYI58" i="3" s="1"/>
  <c r="EYJ58" i="3" s="1"/>
  <c r="EYK58" i="3" s="1"/>
  <c r="EYL58" i="3"/>
  <c r="EXM58" i="3"/>
  <c r="EXN58" i="3" s="1"/>
  <c r="EXO58" i="3" s="1"/>
  <c r="EXP58" i="3" s="1"/>
  <c r="EXQ58" i="3" s="1"/>
  <c r="EXR58" i="3" s="1"/>
  <c r="EXS58" i="3" s="1"/>
  <c r="EXT58" i="3" s="1"/>
  <c r="EXU58" i="3" s="1"/>
  <c r="EXV58" i="3"/>
  <c r="EWW58" i="3"/>
  <c r="EWX58" i="3" s="1"/>
  <c r="EWY58" i="3" s="1"/>
  <c r="EWZ58" i="3" s="1"/>
  <c r="EXA58" i="3" s="1"/>
  <c r="EXB58" i="3" s="1"/>
  <c r="EXC58" i="3" s="1"/>
  <c r="EXD58" i="3" s="1"/>
  <c r="EXE58" i="3" s="1"/>
  <c r="EXF58" i="3"/>
  <c r="EWG58" i="3"/>
  <c r="EWH58" i="3" s="1"/>
  <c r="EWI58" i="3" s="1"/>
  <c r="EWJ58" i="3" s="1"/>
  <c r="EWK58" i="3" s="1"/>
  <c r="EWL58" i="3" s="1"/>
  <c r="EWM58" i="3" s="1"/>
  <c r="EWN58" i="3" s="1"/>
  <c r="EWO58" i="3" s="1"/>
  <c r="EWP58" i="3"/>
  <c r="EVQ58" i="3"/>
  <c r="EVR58" i="3" s="1"/>
  <c r="EVS58" i="3" s="1"/>
  <c r="EVT58" i="3" s="1"/>
  <c r="EVU58" i="3" s="1"/>
  <c r="EVV58" i="3" s="1"/>
  <c r="EVW58" i="3" s="1"/>
  <c r="EVX58" i="3" s="1"/>
  <c r="EVY58" i="3" s="1"/>
  <c r="EVZ58" i="3"/>
  <c r="EVA58" i="3"/>
  <c r="EVB58" i="3" s="1"/>
  <c r="EVC58" i="3" s="1"/>
  <c r="EVD58" i="3" s="1"/>
  <c r="EVE58" i="3" s="1"/>
  <c r="EVF58" i="3" s="1"/>
  <c r="EVG58" i="3" s="1"/>
  <c r="EVH58" i="3" s="1"/>
  <c r="EVI58" i="3" s="1"/>
  <c r="EVJ58" i="3"/>
  <c r="EUK58" i="3"/>
  <c r="EUL58" i="3" s="1"/>
  <c r="EUM58" i="3" s="1"/>
  <c r="EUN58" i="3" s="1"/>
  <c r="EUO58" i="3" s="1"/>
  <c r="EUP58" i="3" s="1"/>
  <c r="EUQ58" i="3" s="1"/>
  <c r="EUR58" i="3" s="1"/>
  <c r="EUS58" i="3" s="1"/>
  <c r="EUT58" i="3"/>
  <c r="ETU58" i="3"/>
  <c r="ETV58" i="3" s="1"/>
  <c r="ETW58" i="3" s="1"/>
  <c r="ETX58" i="3" s="1"/>
  <c r="ETY58" i="3" s="1"/>
  <c r="ETZ58" i="3" s="1"/>
  <c r="EUA58" i="3" s="1"/>
  <c r="EUB58" i="3" s="1"/>
  <c r="EUC58" i="3" s="1"/>
  <c r="EUD58" i="3"/>
  <c r="ETE58" i="3"/>
  <c r="ETF58" i="3" s="1"/>
  <c r="ETG58" i="3" s="1"/>
  <c r="ETH58" i="3" s="1"/>
  <c r="ETI58" i="3" s="1"/>
  <c r="ETJ58" i="3" s="1"/>
  <c r="ETK58" i="3" s="1"/>
  <c r="ETL58" i="3" s="1"/>
  <c r="ETM58" i="3" s="1"/>
  <c r="ETN58" i="3"/>
  <c r="ESO58" i="3"/>
  <c r="ESP58" i="3" s="1"/>
  <c r="ESQ58" i="3" s="1"/>
  <c r="ESR58" i="3" s="1"/>
  <c r="ESS58" i="3" s="1"/>
  <c r="EST58" i="3" s="1"/>
  <c r="ESU58" i="3" s="1"/>
  <c r="ESV58" i="3" s="1"/>
  <c r="ESW58" i="3" s="1"/>
  <c r="ESX58" i="3"/>
  <c r="ERY58" i="3"/>
  <c r="ERZ58" i="3" s="1"/>
  <c r="ESA58" i="3" s="1"/>
  <c r="ESB58" i="3" s="1"/>
  <c r="ESC58" i="3" s="1"/>
  <c r="ESD58" i="3" s="1"/>
  <c r="ESE58" i="3" s="1"/>
  <c r="ESF58" i="3" s="1"/>
  <c r="ESG58" i="3" s="1"/>
  <c r="ESH58" i="3"/>
  <c r="ERI58" i="3"/>
  <c r="ERJ58" i="3" s="1"/>
  <c r="ERK58" i="3" s="1"/>
  <c r="ERL58" i="3" s="1"/>
  <c r="ERM58" i="3" s="1"/>
  <c r="ERN58" i="3" s="1"/>
  <c r="ERO58" i="3" s="1"/>
  <c r="ERP58" i="3" s="1"/>
  <c r="ERQ58" i="3" s="1"/>
  <c r="ERR58" i="3"/>
  <c r="EQS58" i="3"/>
  <c r="EQT58" i="3" s="1"/>
  <c r="EQU58" i="3" s="1"/>
  <c r="EQV58" i="3" s="1"/>
  <c r="EQW58" i="3" s="1"/>
  <c r="EQX58" i="3" s="1"/>
  <c r="EQY58" i="3" s="1"/>
  <c r="EQZ58" i="3" s="1"/>
  <c r="ERA58" i="3" s="1"/>
  <c r="ERB58" i="3"/>
  <c r="EQC58" i="3"/>
  <c r="EQD58" i="3" s="1"/>
  <c r="EQE58" i="3" s="1"/>
  <c r="EQF58" i="3" s="1"/>
  <c r="EQG58" i="3" s="1"/>
  <c r="EQH58" i="3" s="1"/>
  <c r="EQI58" i="3" s="1"/>
  <c r="EQJ58" i="3" s="1"/>
  <c r="EQK58" i="3" s="1"/>
  <c r="EQL58" i="3"/>
  <c r="EPM58" i="3"/>
  <c r="EPN58" i="3" s="1"/>
  <c r="EPO58" i="3" s="1"/>
  <c r="EPP58" i="3" s="1"/>
  <c r="EPQ58" i="3" s="1"/>
  <c r="EPR58" i="3" s="1"/>
  <c r="EPS58" i="3" s="1"/>
  <c r="EPT58" i="3" s="1"/>
  <c r="EPU58" i="3" s="1"/>
  <c r="EPV58" i="3"/>
  <c r="EOW58" i="3"/>
  <c r="EOX58" i="3" s="1"/>
  <c r="EOY58" i="3" s="1"/>
  <c r="EOZ58" i="3" s="1"/>
  <c r="EPA58" i="3" s="1"/>
  <c r="EPB58" i="3" s="1"/>
  <c r="EPC58" i="3" s="1"/>
  <c r="EPD58" i="3" s="1"/>
  <c r="EPE58" i="3" s="1"/>
  <c r="EPF58" i="3"/>
  <c r="EOG58" i="3"/>
  <c r="EOH58" i="3" s="1"/>
  <c r="EOI58" i="3" s="1"/>
  <c r="EOJ58" i="3" s="1"/>
  <c r="EOK58" i="3" s="1"/>
  <c r="EOL58" i="3" s="1"/>
  <c r="EOM58" i="3" s="1"/>
  <c r="EON58" i="3" s="1"/>
  <c r="EOO58" i="3" s="1"/>
  <c r="EOP58" i="3"/>
  <c r="ENQ58" i="3"/>
  <c r="ENR58" i="3" s="1"/>
  <c r="ENS58" i="3" s="1"/>
  <c r="ENT58" i="3" s="1"/>
  <c r="ENU58" i="3" s="1"/>
  <c r="ENV58" i="3" s="1"/>
  <c r="ENW58" i="3" s="1"/>
  <c r="ENX58" i="3" s="1"/>
  <c r="ENY58" i="3" s="1"/>
  <c r="ENZ58" i="3"/>
  <c r="ENA58" i="3"/>
  <c r="ENB58" i="3" s="1"/>
  <c r="ENC58" i="3" s="1"/>
  <c r="END58" i="3" s="1"/>
  <c r="ENE58" i="3" s="1"/>
  <c r="ENF58" i="3" s="1"/>
  <c r="ENG58" i="3" s="1"/>
  <c r="ENH58" i="3" s="1"/>
  <c r="ENI58" i="3" s="1"/>
  <c r="ENJ58" i="3"/>
  <c r="EMK58" i="3"/>
  <c r="EML58" i="3" s="1"/>
  <c r="EMM58" i="3" s="1"/>
  <c r="EMN58" i="3" s="1"/>
  <c r="EMO58" i="3" s="1"/>
  <c r="EMP58" i="3" s="1"/>
  <c r="EMQ58" i="3" s="1"/>
  <c r="EMR58" i="3" s="1"/>
  <c r="EMS58" i="3" s="1"/>
  <c r="EMT58" i="3"/>
  <c r="ELU58" i="3"/>
  <c r="ELV58" i="3" s="1"/>
  <c r="ELW58" i="3" s="1"/>
  <c r="ELX58" i="3" s="1"/>
  <c r="ELY58" i="3" s="1"/>
  <c r="ELZ58" i="3" s="1"/>
  <c r="EMA58" i="3" s="1"/>
  <c r="EMB58" i="3" s="1"/>
  <c r="EMC58" i="3" s="1"/>
  <c r="EMD58" i="3"/>
  <c r="ELE58" i="3"/>
  <c r="ELF58" i="3" s="1"/>
  <c r="ELG58" i="3" s="1"/>
  <c r="ELH58" i="3" s="1"/>
  <c r="ELI58" i="3" s="1"/>
  <c r="ELJ58" i="3" s="1"/>
  <c r="ELK58" i="3" s="1"/>
  <c r="ELL58" i="3" s="1"/>
  <c r="ELM58" i="3" s="1"/>
  <c r="ELN58" i="3"/>
  <c r="EKO58" i="3"/>
  <c r="EKP58" i="3" s="1"/>
  <c r="EKQ58" i="3" s="1"/>
  <c r="EKR58" i="3" s="1"/>
  <c r="EKS58" i="3" s="1"/>
  <c r="EKT58" i="3" s="1"/>
  <c r="EKU58" i="3" s="1"/>
  <c r="EKV58" i="3" s="1"/>
  <c r="EKW58" i="3" s="1"/>
  <c r="EKX58" i="3"/>
  <c r="EJY58" i="3"/>
  <c r="EJZ58" i="3" s="1"/>
  <c r="EKA58" i="3" s="1"/>
  <c r="EKB58" i="3" s="1"/>
  <c r="EKC58" i="3" s="1"/>
  <c r="EKD58" i="3" s="1"/>
  <c r="EKE58" i="3" s="1"/>
  <c r="EKF58" i="3" s="1"/>
  <c r="EKG58" i="3" s="1"/>
  <c r="EKH58" i="3"/>
  <c r="EJI58" i="3"/>
  <c r="EJJ58" i="3" s="1"/>
  <c r="EJK58" i="3" s="1"/>
  <c r="EJL58" i="3" s="1"/>
  <c r="EJM58" i="3" s="1"/>
  <c r="EJN58" i="3" s="1"/>
  <c r="EJO58" i="3" s="1"/>
  <c r="EJP58" i="3" s="1"/>
  <c r="EJQ58" i="3" s="1"/>
  <c r="EJR58" i="3"/>
  <c r="EIS58" i="3"/>
  <c r="EIT58" i="3" s="1"/>
  <c r="EIU58" i="3" s="1"/>
  <c r="EIV58" i="3" s="1"/>
  <c r="EIW58" i="3" s="1"/>
  <c r="EIX58" i="3" s="1"/>
  <c r="EIY58" i="3" s="1"/>
  <c r="EIZ58" i="3" s="1"/>
  <c r="EJA58" i="3" s="1"/>
  <c r="EJB58" i="3"/>
  <c r="EIC58" i="3"/>
  <c r="EID58" i="3" s="1"/>
  <c r="EIE58" i="3" s="1"/>
  <c r="EIF58" i="3" s="1"/>
  <c r="EIG58" i="3" s="1"/>
  <c r="EIH58" i="3" s="1"/>
  <c r="EII58" i="3" s="1"/>
  <c r="EIJ58" i="3" s="1"/>
  <c r="EIK58" i="3" s="1"/>
  <c r="EIL58" i="3"/>
  <c r="EHM58" i="3"/>
  <c r="EHN58" i="3" s="1"/>
  <c r="EHO58" i="3" s="1"/>
  <c r="EHP58" i="3" s="1"/>
  <c r="EHQ58" i="3" s="1"/>
  <c r="EHR58" i="3" s="1"/>
  <c r="EHS58" i="3" s="1"/>
  <c r="EHT58" i="3" s="1"/>
  <c r="EHU58" i="3" s="1"/>
  <c r="EHV58" i="3"/>
  <c r="EGW58" i="3"/>
  <c r="EGX58" i="3" s="1"/>
  <c r="EGY58" i="3" s="1"/>
  <c r="EGZ58" i="3" s="1"/>
  <c r="EHA58" i="3" s="1"/>
  <c r="EHB58" i="3" s="1"/>
  <c r="EHC58" i="3" s="1"/>
  <c r="EHD58" i="3" s="1"/>
  <c r="EHE58" i="3" s="1"/>
  <c r="EHF58" i="3"/>
  <c r="EGG58" i="3"/>
  <c r="EGH58" i="3" s="1"/>
  <c r="EGI58" i="3" s="1"/>
  <c r="EGJ58" i="3" s="1"/>
  <c r="EGK58" i="3" s="1"/>
  <c r="EGL58" i="3" s="1"/>
  <c r="EGM58" i="3" s="1"/>
  <c r="EGN58" i="3" s="1"/>
  <c r="EGO58" i="3" s="1"/>
  <c r="EGP58" i="3"/>
  <c r="EFQ58" i="3"/>
  <c r="EFR58" i="3" s="1"/>
  <c r="EFS58" i="3" s="1"/>
  <c r="EFT58" i="3" s="1"/>
  <c r="EFU58" i="3" s="1"/>
  <c r="EFV58" i="3" s="1"/>
  <c r="EFW58" i="3" s="1"/>
  <c r="EFX58" i="3" s="1"/>
  <c r="EFY58" i="3" s="1"/>
  <c r="EFZ58" i="3"/>
  <c r="EFA58" i="3"/>
  <c r="EFB58" i="3" s="1"/>
  <c r="EFC58" i="3" s="1"/>
  <c r="EFD58" i="3" s="1"/>
  <c r="EFE58" i="3" s="1"/>
  <c r="EFF58" i="3" s="1"/>
  <c r="EFG58" i="3" s="1"/>
  <c r="EFH58" i="3" s="1"/>
  <c r="EFI58" i="3" s="1"/>
  <c r="EFJ58" i="3"/>
  <c r="EEK58" i="3"/>
  <c r="EEL58" i="3" s="1"/>
  <c r="EEM58" i="3" s="1"/>
  <c r="EEN58" i="3" s="1"/>
  <c r="EEO58" i="3" s="1"/>
  <c r="EEP58" i="3" s="1"/>
  <c r="EEQ58" i="3" s="1"/>
  <c r="EER58" i="3" s="1"/>
  <c r="EES58" i="3" s="1"/>
  <c r="EET58" i="3"/>
  <c r="EDU58" i="3"/>
  <c r="EDV58" i="3" s="1"/>
  <c r="EDW58" i="3" s="1"/>
  <c r="EDX58" i="3" s="1"/>
  <c r="EDY58" i="3" s="1"/>
  <c r="EDZ58" i="3" s="1"/>
  <c r="EEA58" i="3" s="1"/>
  <c r="EEB58" i="3" s="1"/>
  <c r="EEC58" i="3" s="1"/>
  <c r="EED58" i="3"/>
  <c r="EDE58" i="3"/>
  <c r="EDF58" i="3" s="1"/>
  <c r="EDG58" i="3" s="1"/>
  <c r="EDH58" i="3" s="1"/>
  <c r="EDI58" i="3" s="1"/>
  <c r="EDJ58" i="3" s="1"/>
  <c r="EDK58" i="3" s="1"/>
  <c r="EDL58" i="3" s="1"/>
  <c r="EDM58" i="3" s="1"/>
  <c r="EDN58" i="3"/>
  <c r="ECO58" i="3"/>
  <c r="ECP58" i="3" s="1"/>
  <c r="ECQ58" i="3" s="1"/>
  <c r="ECR58" i="3" s="1"/>
  <c r="ECS58" i="3" s="1"/>
  <c r="ECT58" i="3" s="1"/>
  <c r="ECU58" i="3" s="1"/>
  <c r="ECV58" i="3" s="1"/>
  <c r="ECW58" i="3" s="1"/>
  <c r="ECX58" i="3"/>
  <c r="EBY58" i="3"/>
  <c r="EBZ58" i="3" s="1"/>
  <c r="ECA58" i="3" s="1"/>
  <c r="ECB58" i="3" s="1"/>
  <c r="ECC58" i="3" s="1"/>
  <c r="ECD58" i="3" s="1"/>
  <c r="ECE58" i="3" s="1"/>
  <c r="ECF58" i="3" s="1"/>
  <c r="ECG58" i="3" s="1"/>
  <c r="ECH58" i="3"/>
  <c r="EBI58" i="3"/>
  <c r="EBJ58" i="3" s="1"/>
  <c r="EBK58" i="3" s="1"/>
  <c r="EBL58" i="3" s="1"/>
  <c r="EBM58" i="3" s="1"/>
  <c r="EBN58" i="3" s="1"/>
  <c r="EBO58" i="3" s="1"/>
  <c r="EBP58" i="3" s="1"/>
  <c r="EBQ58" i="3" s="1"/>
  <c r="EBR58" i="3"/>
  <c r="EAS58" i="3"/>
  <c r="EAT58" i="3" s="1"/>
  <c r="EAU58" i="3" s="1"/>
  <c r="EAV58" i="3" s="1"/>
  <c r="EAW58" i="3" s="1"/>
  <c r="EAX58" i="3" s="1"/>
  <c r="EAY58" i="3" s="1"/>
  <c r="EAZ58" i="3" s="1"/>
  <c r="EBA58" i="3" s="1"/>
  <c r="EBB58" i="3"/>
  <c r="EAC58" i="3"/>
  <c r="EAD58" i="3" s="1"/>
  <c r="EAE58" i="3" s="1"/>
  <c r="EAF58" i="3" s="1"/>
  <c r="EAG58" i="3" s="1"/>
  <c r="EAH58" i="3" s="1"/>
  <c r="EAI58" i="3" s="1"/>
  <c r="EAJ58" i="3" s="1"/>
  <c r="EAK58" i="3" s="1"/>
  <c r="EAL58" i="3"/>
  <c r="DZM58" i="3"/>
  <c r="DZN58" i="3" s="1"/>
  <c r="DZO58" i="3" s="1"/>
  <c r="DZP58" i="3" s="1"/>
  <c r="DZQ58" i="3" s="1"/>
  <c r="DZR58" i="3" s="1"/>
  <c r="DZS58" i="3" s="1"/>
  <c r="DZT58" i="3" s="1"/>
  <c r="DZU58" i="3" s="1"/>
  <c r="DZV58" i="3"/>
  <c r="DYW58" i="3"/>
  <c r="DYX58" i="3" s="1"/>
  <c r="DYY58" i="3" s="1"/>
  <c r="DYZ58" i="3" s="1"/>
  <c r="DZA58" i="3" s="1"/>
  <c r="DZB58" i="3" s="1"/>
  <c r="DZC58" i="3" s="1"/>
  <c r="DZD58" i="3" s="1"/>
  <c r="DZE58" i="3" s="1"/>
  <c r="DZF58" i="3"/>
  <c r="DYG58" i="3"/>
  <c r="DYH58" i="3" s="1"/>
  <c r="DYI58" i="3" s="1"/>
  <c r="DYJ58" i="3" s="1"/>
  <c r="DYK58" i="3" s="1"/>
  <c r="DYL58" i="3" s="1"/>
  <c r="DYM58" i="3" s="1"/>
  <c r="DYN58" i="3" s="1"/>
  <c r="DYO58" i="3" s="1"/>
  <c r="DYP58" i="3"/>
  <c r="DXQ58" i="3"/>
  <c r="DXR58" i="3" s="1"/>
  <c r="DXS58" i="3" s="1"/>
  <c r="DXT58" i="3" s="1"/>
  <c r="DXU58" i="3" s="1"/>
  <c r="DXV58" i="3" s="1"/>
  <c r="DXW58" i="3" s="1"/>
  <c r="DXX58" i="3" s="1"/>
  <c r="DXY58" i="3" s="1"/>
  <c r="DXZ58" i="3"/>
  <c r="DXA58" i="3"/>
  <c r="DXB58" i="3" s="1"/>
  <c r="DXC58" i="3" s="1"/>
  <c r="DXD58" i="3" s="1"/>
  <c r="DXE58" i="3" s="1"/>
  <c r="DXF58" i="3" s="1"/>
  <c r="DXG58" i="3" s="1"/>
  <c r="DXH58" i="3" s="1"/>
  <c r="DXI58" i="3" s="1"/>
  <c r="DXJ58" i="3"/>
  <c r="DWK58" i="3"/>
  <c r="DWL58" i="3" s="1"/>
  <c r="DWM58" i="3" s="1"/>
  <c r="DWN58" i="3" s="1"/>
  <c r="DWO58" i="3" s="1"/>
  <c r="DWP58" i="3" s="1"/>
  <c r="DWQ58" i="3" s="1"/>
  <c r="DWR58" i="3" s="1"/>
  <c r="DWS58" i="3" s="1"/>
  <c r="DWT58" i="3"/>
  <c r="DVU58" i="3"/>
  <c r="DVV58" i="3" s="1"/>
  <c r="DVW58" i="3" s="1"/>
  <c r="DVX58" i="3" s="1"/>
  <c r="DVY58" i="3" s="1"/>
  <c r="DVZ58" i="3" s="1"/>
  <c r="DWA58" i="3" s="1"/>
  <c r="DWB58" i="3" s="1"/>
  <c r="DWC58" i="3" s="1"/>
  <c r="DWD58" i="3"/>
  <c r="DVE58" i="3"/>
  <c r="DVF58" i="3" s="1"/>
  <c r="DVG58" i="3" s="1"/>
  <c r="DVH58" i="3" s="1"/>
  <c r="DVI58" i="3" s="1"/>
  <c r="DVJ58" i="3" s="1"/>
  <c r="DVK58" i="3" s="1"/>
  <c r="DVL58" i="3" s="1"/>
  <c r="DVM58" i="3" s="1"/>
  <c r="DVN58" i="3"/>
  <c r="DUO58" i="3"/>
  <c r="DUP58" i="3" s="1"/>
  <c r="DUQ58" i="3" s="1"/>
  <c r="DUR58" i="3" s="1"/>
  <c r="DUS58" i="3" s="1"/>
  <c r="DUT58" i="3" s="1"/>
  <c r="DUU58" i="3" s="1"/>
  <c r="DUV58" i="3" s="1"/>
  <c r="DUW58" i="3" s="1"/>
  <c r="DUX58" i="3"/>
  <c r="DTY58" i="3"/>
  <c r="DTZ58" i="3" s="1"/>
  <c r="DUA58" i="3" s="1"/>
  <c r="DUB58" i="3" s="1"/>
  <c r="DUC58" i="3" s="1"/>
  <c r="DUD58" i="3" s="1"/>
  <c r="DUE58" i="3" s="1"/>
  <c r="DUF58" i="3" s="1"/>
  <c r="DUG58" i="3" s="1"/>
  <c r="DUH58" i="3"/>
  <c r="DTI58" i="3"/>
  <c r="DTJ58" i="3" s="1"/>
  <c r="DTK58" i="3" s="1"/>
  <c r="DTL58" i="3" s="1"/>
  <c r="DTM58" i="3" s="1"/>
  <c r="DTN58" i="3" s="1"/>
  <c r="DTO58" i="3" s="1"/>
  <c r="DTP58" i="3" s="1"/>
  <c r="DTQ58" i="3" s="1"/>
  <c r="DTR58" i="3"/>
  <c r="DSS58" i="3"/>
  <c r="DST58" i="3" s="1"/>
  <c r="DSU58" i="3" s="1"/>
  <c r="DSV58" i="3" s="1"/>
  <c r="DSW58" i="3" s="1"/>
  <c r="DSX58" i="3" s="1"/>
  <c r="DSY58" i="3" s="1"/>
  <c r="DSZ58" i="3" s="1"/>
  <c r="DTA58" i="3" s="1"/>
  <c r="DTB58" i="3"/>
  <c r="DSC58" i="3"/>
  <c r="DSD58" i="3" s="1"/>
  <c r="DSE58" i="3" s="1"/>
  <c r="DSF58" i="3" s="1"/>
  <c r="DSG58" i="3" s="1"/>
  <c r="DSH58" i="3" s="1"/>
  <c r="DSI58" i="3" s="1"/>
  <c r="DSJ58" i="3" s="1"/>
  <c r="DSK58" i="3" s="1"/>
  <c r="DSL58" i="3"/>
  <c r="DRM58" i="3"/>
  <c r="DRN58" i="3" s="1"/>
  <c r="DRO58" i="3" s="1"/>
  <c r="DRP58" i="3" s="1"/>
  <c r="DRQ58" i="3" s="1"/>
  <c r="DRR58" i="3" s="1"/>
  <c r="DRS58" i="3" s="1"/>
  <c r="DRT58" i="3" s="1"/>
  <c r="DRU58" i="3" s="1"/>
  <c r="DRV58" i="3"/>
  <c r="DQW58" i="3"/>
  <c r="DQX58" i="3" s="1"/>
  <c r="DQY58" i="3" s="1"/>
  <c r="DQZ58" i="3" s="1"/>
  <c r="DRA58" i="3" s="1"/>
  <c r="DRB58" i="3" s="1"/>
  <c r="DRC58" i="3" s="1"/>
  <c r="DRD58" i="3" s="1"/>
  <c r="DRE58" i="3" s="1"/>
  <c r="DRF58" i="3"/>
  <c r="DQG58" i="3"/>
  <c r="DQH58" i="3" s="1"/>
  <c r="DQI58" i="3" s="1"/>
  <c r="DQJ58" i="3" s="1"/>
  <c r="DQK58" i="3" s="1"/>
  <c r="DQL58" i="3" s="1"/>
  <c r="DQM58" i="3" s="1"/>
  <c r="DQN58" i="3" s="1"/>
  <c r="DQO58" i="3" s="1"/>
  <c r="DQP58" i="3"/>
  <c r="DPQ58" i="3"/>
  <c r="DPR58" i="3" s="1"/>
  <c r="DPS58" i="3" s="1"/>
  <c r="DPT58" i="3" s="1"/>
  <c r="DPU58" i="3" s="1"/>
  <c r="DPV58" i="3" s="1"/>
  <c r="DPW58" i="3" s="1"/>
  <c r="DPX58" i="3" s="1"/>
  <c r="DPY58" i="3" s="1"/>
  <c r="DPZ58" i="3"/>
  <c r="DPA58" i="3"/>
  <c r="DPB58" i="3" s="1"/>
  <c r="DPC58" i="3" s="1"/>
  <c r="DPD58" i="3" s="1"/>
  <c r="DPE58" i="3" s="1"/>
  <c r="DPF58" i="3" s="1"/>
  <c r="DPG58" i="3" s="1"/>
  <c r="DPH58" i="3" s="1"/>
  <c r="DPI58" i="3" s="1"/>
  <c r="DPJ58" i="3"/>
  <c r="DOK58" i="3"/>
  <c r="DOL58" i="3" s="1"/>
  <c r="DOM58" i="3" s="1"/>
  <c r="DON58" i="3" s="1"/>
  <c r="DOO58" i="3" s="1"/>
  <c r="DOP58" i="3" s="1"/>
  <c r="DOQ58" i="3" s="1"/>
  <c r="DOR58" i="3" s="1"/>
  <c r="DOS58" i="3" s="1"/>
  <c r="DOT58" i="3"/>
  <c r="DNU58" i="3"/>
  <c r="DNV58" i="3" s="1"/>
  <c r="DNW58" i="3" s="1"/>
  <c r="DNX58" i="3" s="1"/>
  <c r="DNY58" i="3" s="1"/>
  <c r="DNZ58" i="3" s="1"/>
  <c r="DOA58" i="3" s="1"/>
  <c r="DOB58" i="3" s="1"/>
  <c r="DOC58" i="3" s="1"/>
  <c r="DOD58" i="3"/>
  <c r="DNE58" i="3"/>
  <c r="DNF58" i="3" s="1"/>
  <c r="DNG58" i="3" s="1"/>
  <c r="DNH58" i="3" s="1"/>
  <c r="DNI58" i="3" s="1"/>
  <c r="DNJ58" i="3" s="1"/>
  <c r="DNK58" i="3" s="1"/>
  <c r="DNL58" i="3" s="1"/>
  <c r="DNM58" i="3" s="1"/>
  <c r="DNN58" i="3"/>
  <c r="DMO58" i="3"/>
  <c r="DMP58" i="3" s="1"/>
  <c r="DMQ58" i="3" s="1"/>
  <c r="DMR58" i="3" s="1"/>
  <c r="DMS58" i="3" s="1"/>
  <c r="DMT58" i="3" s="1"/>
  <c r="DMU58" i="3" s="1"/>
  <c r="DMV58" i="3" s="1"/>
  <c r="DMW58" i="3" s="1"/>
  <c r="DMX58" i="3"/>
  <c r="DLY58" i="3"/>
  <c r="DLZ58" i="3" s="1"/>
  <c r="DMA58" i="3" s="1"/>
  <c r="DMB58" i="3" s="1"/>
  <c r="DMC58" i="3" s="1"/>
  <c r="DMD58" i="3" s="1"/>
  <c r="DME58" i="3" s="1"/>
  <c r="DMF58" i="3" s="1"/>
  <c r="DMG58" i="3" s="1"/>
  <c r="DMH58" i="3"/>
  <c r="DLI58" i="3"/>
  <c r="DLJ58" i="3" s="1"/>
  <c r="DLK58" i="3" s="1"/>
  <c r="DLL58" i="3" s="1"/>
  <c r="DLM58" i="3" s="1"/>
  <c r="DLN58" i="3" s="1"/>
  <c r="DLO58" i="3" s="1"/>
  <c r="DLP58" i="3" s="1"/>
  <c r="DLQ58" i="3" s="1"/>
  <c r="DLR58" i="3"/>
  <c r="DKS58" i="3"/>
  <c r="DKT58" i="3" s="1"/>
  <c r="DKU58" i="3" s="1"/>
  <c r="DKV58" i="3" s="1"/>
  <c r="DKW58" i="3" s="1"/>
  <c r="DKX58" i="3" s="1"/>
  <c r="DKY58" i="3" s="1"/>
  <c r="DKZ58" i="3" s="1"/>
  <c r="DLA58" i="3" s="1"/>
  <c r="DLB58" i="3"/>
  <c r="DKC58" i="3"/>
  <c r="DKD58" i="3" s="1"/>
  <c r="DKE58" i="3" s="1"/>
  <c r="DKF58" i="3" s="1"/>
  <c r="DKG58" i="3" s="1"/>
  <c r="DKH58" i="3" s="1"/>
  <c r="DKI58" i="3" s="1"/>
  <c r="DKJ58" i="3" s="1"/>
  <c r="DKK58" i="3" s="1"/>
  <c r="DKL58" i="3"/>
  <c r="DJM58" i="3"/>
  <c r="DJN58" i="3" s="1"/>
  <c r="DJO58" i="3" s="1"/>
  <c r="DJP58" i="3" s="1"/>
  <c r="DJQ58" i="3" s="1"/>
  <c r="DJR58" i="3" s="1"/>
  <c r="DJS58" i="3" s="1"/>
  <c r="DJT58" i="3" s="1"/>
  <c r="DJU58" i="3" s="1"/>
  <c r="DJV58" i="3"/>
  <c r="DIW58" i="3"/>
  <c r="DIX58" i="3" s="1"/>
  <c r="DIY58" i="3" s="1"/>
  <c r="DIZ58" i="3" s="1"/>
  <c r="DJA58" i="3" s="1"/>
  <c r="DJB58" i="3" s="1"/>
  <c r="DJC58" i="3" s="1"/>
  <c r="DJD58" i="3" s="1"/>
  <c r="DJE58" i="3" s="1"/>
  <c r="DJF58" i="3"/>
  <c r="DIG58" i="3"/>
  <c r="DIH58" i="3" s="1"/>
  <c r="DII58" i="3" s="1"/>
  <c r="DIJ58" i="3" s="1"/>
  <c r="DIK58" i="3" s="1"/>
  <c r="DIL58" i="3" s="1"/>
  <c r="DIM58" i="3" s="1"/>
  <c r="DIN58" i="3" s="1"/>
  <c r="DIO58" i="3" s="1"/>
  <c r="DIP58" i="3"/>
  <c r="DHQ58" i="3"/>
  <c r="DHR58" i="3" s="1"/>
  <c r="DHS58" i="3" s="1"/>
  <c r="DHT58" i="3" s="1"/>
  <c r="DHU58" i="3" s="1"/>
  <c r="DHV58" i="3" s="1"/>
  <c r="DHW58" i="3" s="1"/>
  <c r="DHX58" i="3" s="1"/>
  <c r="DHY58" i="3" s="1"/>
  <c r="DHZ58" i="3"/>
  <c r="DHA58" i="3"/>
  <c r="DHB58" i="3" s="1"/>
  <c r="DHC58" i="3" s="1"/>
  <c r="DHD58" i="3" s="1"/>
  <c r="DHE58" i="3" s="1"/>
  <c r="DHF58" i="3" s="1"/>
  <c r="DHG58" i="3" s="1"/>
  <c r="DHH58" i="3" s="1"/>
  <c r="DHI58" i="3" s="1"/>
  <c r="DHJ58" i="3"/>
  <c r="DGK58" i="3"/>
  <c r="DGL58" i="3" s="1"/>
  <c r="DGM58" i="3" s="1"/>
  <c r="DGN58" i="3" s="1"/>
  <c r="DGO58" i="3" s="1"/>
  <c r="DGP58" i="3" s="1"/>
  <c r="DGQ58" i="3" s="1"/>
  <c r="DGR58" i="3" s="1"/>
  <c r="DGS58" i="3" s="1"/>
  <c r="DGT58" i="3"/>
  <c r="DFU58" i="3"/>
  <c r="DFV58" i="3" s="1"/>
  <c r="DFW58" i="3" s="1"/>
  <c r="DFX58" i="3" s="1"/>
  <c r="DFY58" i="3" s="1"/>
  <c r="DFZ58" i="3" s="1"/>
  <c r="DGA58" i="3" s="1"/>
  <c r="DGB58" i="3" s="1"/>
  <c r="DGC58" i="3" s="1"/>
  <c r="DGD58" i="3"/>
  <c r="DFE58" i="3"/>
  <c r="DFF58" i="3" s="1"/>
  <c r="DFG58" i="3" s="1"/>
  <c r="DFH58" i="3" s="1"/>
  <c r="DFI58" i="3" s="1"/>
  <c r="DFJ58" i="3" s="1"/>
  <c r="DFK58" i="3" s="1"/>
  <c r="DFL58" i="3" s="1"/>
  <c r="DFM58" i="3" s="1"/>
  <c r="DFN58" i="3"/>
  <c r="DEO58" i="3"/>
  <c r="DEP58" i="3" s="1"/>
  <c r="DEQ58" i="3" s="1"/>
  <c r="DER58" i="3" s="1"/>
  <c r="DES58" i="3" s="1"/>
  <c r="DET58" i="3" s="1"/>
  <c r="DEU58" i="3" s="1"/>
  <c r="DEV58" i="3" s="1"/>
  <c r="DEW58" i="3" s="1"/>
  <c r="DEX58" i="3"/>
  <c r="DDY58" i="3"/>
  <c r="DDZ58" i="3" s="1"/>
  <c r="DEA58" i="3" s="1"/>
  <c r="DEB58" i="3" s="1"/>
  <c r="DEC58" i="3" s="1"/>
  <c r="DED58" i="3" s="1"/>
  <c r="DEE58" i="3" s="1"/>
  <c r="DEF58" i="3" s="1"/>
  <c r="DEG58" i="3" s="1"/>
  <c r="DEH58" i="3"/>
  <c r="DDI58" i="3"/>
  <c r="DDJ58" i="3" s="1"/>
  <c r="DDK58" i="3" s="1"/>
  <c r="DDL58" i="3" s="1"/>
  <c r="DDM58" i="3" s="1"/>
  <c r="DDN58" i="3" s="1"/>
  <c r="DDO58" i="3" s="1"/>
  <c r="DDP58" i="3" s="1"/>
  <c r="DDQ58" i="3" s="1"/>
  <c r="DDR58" i="3"/>
  <c r="DCS58" i="3"/>
  <c r="DCT58" i="3" s="1"/>
  <c r="DCU58" i="3" s="1"/>
  <c r="DCV58" i="3" s="1"/>
  <c r="DCW58" i="3" s="1"/>
  <c r="DCX58" i="3" s="1"/>
  <c r="DCY58" i="3" s="1"/>
  <c r="DCZ58" i="3" s="1"/>
  <c r="DDA58" i="3" s="1"/>
  <c r="DDB58" i="3"/>
  <c r="DCC58" i="3"/>
  <c r="DCD58" i="3" s="1"/>
  <c r="DCE58" i="3" s="1"/>
  <c r="DCF58" i="3" s="1"/>
  <c r="DCG58" i="3" s="1"/>
  <c r="DCH58" i="3" s="1"/>
  <c r="DCI58" i="3" s="1"/>
  <c r="DCJ58" i="3" s="1"/>
  <c r="DCK58" i="3" s="1"/>
  <c r="DCL58" i="3"/>
  <c r="DBM58" i="3"/>
  <c r="DBN58" i="3" s="1"/>
  <c r="DBO58" i="3" s="1"/>
  <c r="DBP58" i="3" s="1"/>
  <c r="DBQ58" i="3" s="1"/>
  <c r="DBR58" i="3" s="1"/>
  <c r="DBS58" i="3" s="1"/>
  <c r="DBT58" i="3" s="1"/>
  <c r="DBU58" i="3" s="1"/>
  <c r="DBV58" i="3"/>
  <c r="DAW58" i="3"/>
  <c r="DAX58" i="3" s="1"/>
  <c r="DAY58" i="3" s="1"/>
  <c r="DAZ58" i="3" s="1"/>
  <c r="DBA58" i="3" s="1"/>
  <c r="DBB58" i="3" s="1"/>
  <c r="DBC58" i="3" s="1"/>
  <c r="DBD58" i="3" s="1"/>
  <c r="DBE58" i="3" s="1"/>
  <c r="DBF58" i="3"/>
  <c r="DAG58" i="3"/>
  <c r="DAH58" i="3" s="1"/>
  <c r="DAI58" i="3" s="1"/>
  <c r="DAJ58" i="3" s="1"/>
  <c r="DAK58" i="3" s="1"/>
  <c r="DAL58" i="3" s="1"/>
  <c r="DAM58" i="3" s="1"/>
  <c r="DAN58" i="3" s="1"/>
  <c r="DAO58" i="3" s="1"/>
  <c r="DAP58" i="3"/>
  <c r="CZQ58" i="3"/>
  <c r="CZR58" i="3" s="1"/>
  <c r="CZS58" i="3" s="1"/>
  <c r="CZT58" i="3" s="1"/>
  <c r="CZU58" i="3" s="1"/>
  <c r="CZV58" i="3" s="1"/>
  <c r="CZW58" i="3" s="1"/>
  <c r="CZX58" i="3" s="1"/>
  <c r="CZY58" i="3" s="1"/>
  <c r="CZZ58" i="3"/>
  <c r="CZA58" i="3"/>
  <c r="CZB58" i="3" s="1"/>
  <c r="CZC58" i="3" s="1"/>
  <c r="CZD58" i="3" s="1"/>
  <c r="CZE58" i="3" s="1"/>
  <c r="CZF58" i="3" s="1"/>
  <c r="CZG58" i="3" s="1"/>
  <c r="CZH58" i="3" s="1"/>
  <c r="CZI58" i="3" s="1"/>
  <c r="CZJ58" i="3"/>
  <c r="CYK58" i="3"/>
  <c r="CYL58" i="3" s="1"/>
  <c r="CYM58" i="3" s="1"/>
  <c r="CYN58" i="3" s="1"/>
  <c r="CYO58" i="3" s="1"/>
  <c r="CYP58" i="3" s="1"/>
  <c r="CYQ58" i="3" s="1"/>
  <c r="CYR58" i="3" s="1"/>
  <c r="CYS58" i="3" s="1"/>
  <c r="CYT58" i="3"/>
  <c r="CXU58" i="3"/>
  <c r="CXV58" i="3" s="1"/>
  <c r="CXW58" i="3" s="1"/>
  <c r="CXX58" i="3" s="1"/>
  <c r="CXY58" i="3" s="1"/>
  <c r="CXZ58" i="3" s="1"/>
  <c r="CYA58" i="3" s="1"/>
  <c r="CYB58" i="3" s="1"/>
  <c r="CYC58" i="3" s="1"/>
  <c r="CYD58" i="3"/>
  <c r="CXE58" i="3"/>
  <c r="CXF58" i="3" s="1"/>
  <c r="CXG58" i="3" s="1"/>
  <c r="CXH58" i="3" s="1"/>
  <c r="CXI58" i="3" s="1"/>
  <c r="CXJ58" i="3" s="1"/>
  <c r="CXK58" i="3" s="1"/>
  <c r="CXL58" i="3" s="1"/>
  <c r="CXM58" i="3" s="1"/>
  <c r="CXN58" i="3"/>
  <c r="CWO58" i="3"/>
  <c r="CWP58" i="3" s="1"/>
  <c r="CWQ58" i="3" s="1"/>
  <c r="CWR58" i="3" s="1"/>
  <c r="CWS58" i="3" s="1"/>
  <c r="CWT58" i="3" s="1"/>
  <c r="CWU58" i="3" s="1"/>
  <c r="CWV58" i="3" s="1"/>
  <c r="CWW58" i="3" s="1"/>
  <c r="CWX58" i="3"/>
  <c r="CVY58" i="3"/>
  <c r="CVZ58" i="3" s="1"/>
  <c r="CWA58" i="3" s="1"/>
  <c r="CWB58" i="3" s="1"/>
  <c r="CWC58" i="3" s="1"/>
  <c r="CWD58" i="3" s="1"/>
  <c r="CWE58" i="3" s="1"/>
  <c r="CWF58" i="3" s="1"/>
  <c r="CWG58" i="3" s="1"/>
  <c r="CWH58" i="3"/>
  <c r="CVI58" i="3"/>
  <c r="CVJ58" i="3" s="1"/>
  <c r="CVK58" i="3" s="1"/>
  <c r="CVL58" i="3" s="1"/>
  <c r="CVM58" i="3" s="1"/>
  <c r="CVN58" i="3" s="1"/>
  <c r="CVO58" i="3" s="1"/>
  <c r="CVP58" i="3" s="1"/>
  <c r="CVQ58" i="3" s="1"/>
  <c r="CVR58" i="3"/>
  <c r="CUS58" i="3"/>
  <c r="CUT58" i="3" s="1"/>
  <c r="CUU58" i="3" s="1"/>
  <c r="CUV58" i="3" s="1"/>
  <c r="CUW58" i="3" s="1"/>
  <c r="CUX58" i="3" s="1"/>
  <c r="CUY58" i="3" s="1"/>
  <c r="CUZ58" i="3" s="1"/>
  <c r="CVA58" i="3" s="1"/>
  <c r="CVB58" i="3"/>
  <c r="CUC58" i="3"/>
  <c r="CUD58" i="3" s="1"/>
  <c r="CUE58" i="3" s="1"/>
  <c r="CUF58" i="3" s="1"/>
  <c r="CUG58" i="3" s="1"/>
  <c r="CUH58" i="3" s="1"/>
  <c r="CUI58" i="3" s="1"/>
  <c r="CUJ58" i="3" s="1"/>
  <c r="CUK58" i="3" s="1"/>
  <c r="CUL58" i="3"/>
  <c r="CTM58" i="3"/>
  <c r="CTN58" i="3" s="1"/>
  <c r="CTO58" i="3" s="1"/>
  <c r="CTP58" i="3" s="1"/>
  <c r="CTQ58" i="3" s="1"/>
  <c r="CTR58" i="3" s="1"/>
  <c r="CTS58" i="3" s="1"/>
  <c r="CTT58" i="3" s="1"/>
  <c r="CTU58" i="3" s="1"/>
  <c r="CTV58" i="3"/>
  <c r="CSW58" i="3"/>
  <c r="CSX58" i="3" s="1"/>
  <c r="CSY58" i="3" s="1"/>
  <c r="CSZ58" i="3" s="1"/>
  <c r="CTA58" i="3" s="1"/>
  <c r="CTB58" i="3" s="1"/>
  <c r="CTC58" i="3" s="1"/>
  <c r="CTD58" i="3" s="1"/>
  <c r="CTE58" i="3" s="1"/>
  <c r="CTF58" i="3"/>
  <c r="CSG58" i="3"/>
  <c r="CSH58" i="3" s="1"/>
  <c r="CSI58" i="3" s="1"/>
  <c r="CSJ58" i="3" s="1"/>
  <c r="CSK58" i="3" s="1"/>
  <c r="CSL58" i="3" s="1"/>
  <c r="CSM58" i="3" s="1"/>
  <c r="CSN58" i="3" s="1"/>
  <c r="CSO58" i="3" s="1"/>
  <c r="CSP58" i="3"/>
  <c r="CRQ58" i="3"/>
  <c r="CRR58" i="3" s="1"/>
  <c r="CRS58" i="3" s="1"/>
  <c r="CRT58" i="3" s="1"/>
  <c r="CRU58" i="3" s="1"/>
  <c r="CRV58" i="3" s="1"/>
  <c r="CRW58" i="3" s="1"/>
  <c r="CRX58" i="3" s="1"/>
  <c r="CRY58" i="3" s="1"/>
  <c r="CRZ58" i="3"/>
  <c r="CRA58" i="3"/>
  <c r="CRB58" i="3" s="1"/>
  <c r="CRC58" i="3" s="1"/>
  <c r="CRD58" i="3" s="1"/>
  <c r="CRE58" i="3" s="1"/>
  <c r="CRF58" i="3" s="1"/>
  <c r="CRG58" i="3" s="1"/>
  <c r="CRH58" i="3" s="1"/>
  <c r="CRI58" i="3" s="1"/>
  <c r="CRJ58" i="3"/>
  <c r="CQK58" i="3"/>
  <c r="CQL58" i="3" s="1"/>
  <c r="CQM58" i="3" s="1"/>
  <c r="CQN58" i="3" s="1"/>
  <c r="CQO58" i="3" s="1"/>
  <c r="CQP58" i="3" s="1"/>
  <c r="CQQ58" i="3" s="1"/>
  <c r="CQR58" i="3" s="1"/>
  <c r="CQS58" i="3" s="1"/>
  <c r="CQT58" i="3"/>
  <c r="CPU58" i="3"/>
  <c r="CPV58" i="3" s="1"/>
  <c r="CPW58" i="3" s="1"/>
  <c r="CPX58" i="3" s="1"/>
  <c r="CPY58" i="3" s="1"/>
  <c r="CPZ58" i="3" s="1"/>
  <c r="CQA58" i="3" s="1"/>
  <c r="CQB58" i="3" s="1"/>
  <c r="CQC58" i="3" s="1"/>
  <c r="CQD58" i="3"/>
  <c r="CPE58" i="3"/>
  <c r="CPF58" i="3" s="1"/>
  <c r="CPG58" i="3" s="1"/>
  <c r="CPH58" i="3" s="1"/>
  <c r="CPI58" i="3" s="1"/>
  <c r="CPJ58" i="3" s="1"/>
  <c r="CPK58" i="3" s="1"/>
  <c r="CPL58" i="3" s="1"/>
  <c r="CPM58" i="3" s="1"/>
  <c r="CPN58" i="3"/>
  <c r="COO58" i="3"/>
  <c r="COP58" i="3" s="1"/>
  <c r="COQ58" i="3" s="1"/>
  <c r="COR58" i="3" s="1"/>
  <c r="COS58" i="3" s="1"/>
  <c r="COT58" i="3" s="1"/>
  <c r="COU58" i="3" s="1"/>
  <c r="COV58" i="3" s="1"/>
  <c r="COW58" i="3" s="1"/>
  <c r="COX58" i="3"/>
  <c r="CNY58" i="3"/>
  <c r="CNZ58" i="3" s="1"/>
  <c r="COA58" i="3" s="1"/>
  <c r="COB58" i="3" s="1"/>
  <c r="COC58" i="3" s="1"/>
  <c r="COD58" i="3" s="1"/>
  <c r="COE58" i="3" s="1"/>
  <c r="COF58" i="3" s="1"/>
  <c r="COG58" i="3" s="1"/>
  <c r="COH58" i="3"/>
  <c r="CNI58" i="3"/>
  <c r="CNJ58" i="3" s="1"/>
  <c r="CNK58" i="3" s="1"/>
  <c r="CNL58" i="3" s="1"/>
  <c r="CNM58" i="3" s="1"/>
  <c r="CNN58" i="3" s="1"/>
  <c r="CNO58" i="3" s="1"/>
  <c r="CNP58" i="3" s="1"/>
  <c r="CNQ58" i="3" s="1"/>
  <c r="CNR58" i="3"/>
  <c r="CMS58" i="3"/>
  <c r="CMT58" i="3" s="1"/>
  <c r="CMU58" i="3" s="1"/>
  <c r="CMV58" i="3" s="1"/>
  <c r="CMW58" i="3" s="1"/>
  <c r="CMX58" i="3" s="1"/>
  <c r="CMY58" i="3" s="1"/>
  <c r="CMZ58" i="3" s="1"/>
  <c r="CNA58" i="3" s="1"/>
  <c r="CNB58" i="3"/>
  <c r="CMC58" i="3"/>
  <c r="CMD58" i="3" s="1"/>
  <c r="CME58" i="3" s="1"/>
  <c r="CMF58" i="3" s="1"/>
  <c r="CMG58" i="3" s="1"/>
  <c r="CMH58" i="3" s="1"/>
  <c r="CMI58" i="3" s="1"/>
  <c r="CMJ58" i="3" s="1"/>
  <c r="CMK58" i="3" s="1"/>
  <c r="CML58" i="3"/>
  <c r="CLM58" i="3"/>
  <c r="CLN58" i="3" s="1"/>
  <c r="CLO58" i="3" s="1"/>
  <c r="CLP58" i="3" s="1"/>
  <c r="CLQ58" i="3" s="1"/>
  <c r="CLR58" i="3" s="1"/>
  <c r="CLS58" i="3" s="1"/>
  <c r="CLT58" i="3" s="1"/>
  <c r="CLU58" i="3" s="1"/>
  <c r="CLV58" i="3"/>
  <c r="CKW58" i="3"/>
  <c r="CKX58" i="3" s="1"/>
  <c r="CKY58" i="3" s="1"/>
  <c r="CKZ58" i="3" s="1"/>
  <c r="CLA58" i="3" s="1"/>
  <c r="CLB58" i="3" s="1"/>
  <c r="CLC58" i="3" s="1"/>
  <c r="CLD58" i="3" s="1"/>
  <c r="CLE58" i="3" s="1"/>
  <c r="CLF58" i="3"/>
  <c r="CKG58" i="3"/>
  <c r="CKH58" i="3" s="1"/>
  <c r="CKI58" i="3" s="1"/>
  <c r="CKJ58" i="3" s="1"/>
  <c r="CKK58" i="3" s="1"/>
  <c r="CKL58" i="3" s="1"/>
  <c r="CKM58" i="3" s="1"/>
  <c r="CKN58" i="3" s="1"/>
  <c r="CKO58" i="3" s="1"/>
  <c r="CKP58" i="3"/>
  <c r="CJQ58" i="3"/>
  <c r="CJR58" i="3" s="1"/>
  <c r="CJS58" i="3" s="1"/>
  <c r="CJT58" i="3" s="1"/>
  <c r="CJU58" i="3" s="1"/>
  <c r="CJV58" i="3" s="1"/>
  <c r="CJW58" i="3" s="1"/>
  <c r="CJX58" i="3" s="1"/>
  <c r="CJY58" i="3" s="1"/>
  <c r="CJZ58" i="3"/>
  <c r="CJA58" i="3"/>
  <c r="CJB58" i="3" s="1"/>
  <c r="CJC58" i="3" s="1"/>
  <c r="CJD58" i="3" s="1"/>
  <c r="CJE58" i="3" s="1"/>
  <c r="CJF58" i="3" s="1"/>
  <c r="CJG58" i="3" s="1"/>
  <c r="CJH58" i="3" s="1"/>
  <c r="CJI58" i="3" s="1"/>
  <c r="CJJ58" i="3"/>
  <c r="CIK58" i="3"/>
  <c r="CIL58" i="3" s="1"/>
  <c r="CIM58" i="3" s="1"/>
  <c r="CIN58" i="3" s="1"/>
  <c r="CIO58" i="3" s="1"/>
  <c r="CIP58" i="3" s="1"/>
  <c r="CIQ58" i="3" s="1"/>
  <c r="CIR58" i="3" s="1"/>
  <c r="CIS58" i="3" s="1"/>
  <c r="CIT58" i="3"/>
  <c r="CHU58" i="3"/>
  <c r="CHV58" i="3" s="1"/>
  <c r="CHW58" i="3" s="1"/>
  <c r="CHX58" i="3" s="1"/>
  <c r="CHY58" i="3" s="1"/>
  <c r="CHZ58" i="3" s="1"/>
  <c r="CIA58" i="3" s="1"/>
  <c r="CIB58" i="3" s="1"/>
  <c r="CIC58" i="3" s="1"/>
  <c r="CID58" i="3"/>
  <c r="CHE58" i="3"/>
  <c r="CHF58" i="3" s="1"/>
  <c r="CHG58" i="3" s="1"/>
  <c r="CHH58" i="3" s="1"/>
  <c r="CHI58" i="3" s="1"/>
  <c r="CHJ58" i="3" s="1"/>
  <c r="CHK58" i="3" s="1"/>
  <c r="CHL58" i="3" s="1"/>
  <c r="CHM58" i="3" s="1"/>
  <c r="CHN58" i="3"/>
  <c r="CGO58" i="3"/>
  <c r="CGP58" i="3" s="1"/>
  <c r="CGQ58" i="3" s="1"/>
  <c r="CGR58" i="3" s="1"/>
  <c r="CGS58" i="3" s="1"/>
  <c r="CGT58" i="3" s="1"/>
  <c r="CGU58" i="3" s="1"/>
  <c r="CGV58" i="3" s="1"/>
  <c r="CGW58" i="3" s="1"/>
  <c r="CGX58" i="3"/>
  <c r="CFY58" i="3"/>
  <c r="CFZ58" i="3" s="1"/>
  <c r="CGA58" i="3" s="1"/>
  <c r="CGB58" i="3" s="1"/>
  <c r="CGC58" i="3" s="1"/>
  <c r="CGD58" i="3" s="1"/>
  <c r="CGE58" i="3" s="1"/>
  <c r="CGF58" i="3" s="1"/>
  <c r="CGG58" i="3" s="1"/>
  <c r="CGH58" i="3"/>
  <c r="CFI58" i="3"/>
  <c r="CFJ58" i="3" s="1"/>
  <c r="CFK58" i="3" s="1"/>
  <c r="CFL58" i="3" s="1"/>
  <c r="CFM58" i="3" s="1"/>
  <c r="CFN58" i="3" s="1"/>
  <c r="CFO58" i="3" s="1"/>
  <c r="CFP58" i="3" s="1"/>
  <c r="CFQ58" i="3" s="1"/>
  <c r="CFR58" i="3"/>
  <c r="CES58" i="3"/>
  <c r="CET58" i="3" s="1"/>
  <c r="CEU58" i="3" s="1"/>
  <c r="CEV58" i="3" s="1"/>
  <c r="CEW58" i="3" s="1"/>
  <c r="CEX58" i="3" s="1"/>
  <c r="CEY58" i="3" s="1"/>
  <c r="CEZ58" i="3" s="1"/>
  <c r="CFA58" i="3" s="1"/>
  <c r="CFB58" i="3"/>
  <c r="CEC58" i="3"/>
  <c r="CED58" i="3" s="1"/>
  <c r="CEE58" i="3" s="1"/>
  <c r="CEF58" i="3" s="1"/>
  <c r="CEG58" i="3" s="1"/>
  <c r="CEH58" i="3" s="1"/>
  <c r="CEI58" i="3" s="1"/>
  <c r="CEJ58" i="3" s="1"/>
  <c r="CEK58" i="3" s="1"/>
  <c r="CEL58" i="3"/>
  <c r="CDM58" i="3"/>
  <c r="CDN58" i="3" s="1"/>
  <c r="CDO58" i="3" s="1"/>
  <c r="CDP58" i="3" s="1"/>
  <c r="CDQ58" i="3" s="1"/>
  <c r="CDR58" i="3" s="1"/>
  <c r="CDS58" i="3" s="1"/>
  <c r="CDT58" i="3" s="1"/>
  <c r="CDU58" i="3" s="1"/>
  <c r="CDV58" i="3"/>
  <c r="CCW58" i="3"/>
  <c r="CCX58" i="3" s="1"/>
  <c r="CCY58" i="3" s="1"/>
  <c r="CCZ58" i="3" s="1"/>
  <c r="CDA58" i="3" s="1"/>
  <c r="CDB58" i="3" s="1"/>
  <c r="CDC58" i="3" s="1"/>
  <c r="CDD58" i="3" s="1"/>
  <c r="CDE58" i="3" s="1"/>
  <c r="CDF58" i="3"/>
  <c r="CCG58" i="3"/>
  <c r="CCH58" i="3" s="1"/>
  <c r="CCI58" i="3" s="1"/>
  <c r="CCJ58" i="3" s="1"/>
  <c r="CCK58" i="3" s="1"/>
  <c r="CCL58" i="3" s="1"/>
  <c r="CCM58" i="3" s="1"/>
  <c r="CCN58" i="3" s="1"/>
  <c r="CCO58" i="3" s="1"/>
  <c r="CCP58" i="3"/>
  <c r="CBQ58" i="3"/>
  <c r="CBR58" i="3" s="1"/>
  <c r="CBS58" i="3" s="1"/>
  <c r="CBT58" i="3" s="1"/>
  <c r="CBU58" i="3" s="1"/>
  <c r="CBV58" i="3" s="1"/>
  <c r="CBW58" i="3" s="1"/>
  <c r="CBX58" i="3" s="1"/>
  <c r="CBY58" i="3" s="1"/>
  <c r="CBZ58" i="3"/>
  <c r="CBA58" i="3"/>
  <c r="CBB58" i="3" s="1"/>
  <c r="CBC58" i="3" s="1"/>
  <c r="CBD58" i="3" s="1"/>
  <c r="CBE58" i="3" s="1"/>
  <c r="CBF58" i="3" s="1"/>
  <c r="CBG58" i="3" s="1"/>
  <c r="CBH58" i="3" s="1"/>
  <c r="CBI58" i="3" s="1"/>
  <c r="CBJ58" i="3"/>
  <c r="CAK58" i="3"/>
  <c r="CAL58" i="3" s="1"/>
  <c r="CAM58" i="3" s="1"/>
  <c r="CAN58" i="3" s="1"/>
  <c r="CAO58" i="3" s="1"/>
  <c r="CAP58" i="3" s="1"/>
  <c r="CAQ58" i="3" s="1"/>
  <c r="CAR58" i="3" s="1"/>
  <c r="CAS58" i="3" s="1"/>
  <c r="CAT58" i="3"/>
  <c r="BZU58" i="3"/>
  <c r="BZV58" i="3" s="1"/>
  <c r="BZW58" i="3" s="1"/>
  <c r="BZX58" i="3" s="1"/>
  <c r="BZY58" i="3" s="1"/>
  <c r="BZZ58" i="3" s="1"/>
  <c r="CAA58" i="3" s="1"/>
  <c r="CAB58" i="3" s="1"/>
  <c r="CAC58" i="3" s="1"/>
  <c r="CAD58" i="3"/>
  <c r="BZE58" i="3"/>
  <c r="BZF58" i="3" s="1"/>
  <c r="BZG58" i="3" s="1"/>
  <c r="BZH58" i="3" s="1"/>
  <c r="BZI58" i="3" s="1"/>
  <c r="BZJ58" i="3" s="1"/>
  <c r="BZK58" i="3" s="1"/>
  <c r="BZL58" i="3" s="1"/>
  <c r="BZM58" i="3" s="1"/>
  <c r="BZN58" i="3"/>
  <c r="BYO58" i="3"/>
  <c r="BYP58" i="3" s="1"/>
  <c r="BYQ58" i="3" s="1"/>
  <c r="BYR58" i="3" s="1"/>
  <c r="BYS58" i="3" s="1"/>
  <c r="BYT58" i="3" s="1"/>
  <c r="BYU58" i="3" s="1"/>
  <c r="BYV58" i="3" s="1"/>
  <c r="BYW58" i="3" s="1"/>
  <c r="BYX58" i="3"/>
  <c r="BXY58" i="3"/>
  <c r="BXZ58" i="3" s="1"/>
  <c r="BYA58" i="3" s="1"/>
  <c r="BYB58" i="3" s="1"/>
  <c r="BYC58" i="3" s="1"/>
  <c r="BYD58" i="3" s="1"/>
  <c r="BYE58" i="3" s="1"/>
  <c r="BYF58" i="3" s="1"/>
  <c r="BYG58" i="3" s="1"/>
  <c r="BYH58" i="3"/>
  <c r="BXI58" i="3"/>
  <c r="BXJ58" i="3" s="1"/>
  <c r="BXK58" i="3" s="1"/>
  <c r="BXL58" i="3" s="1"/>
  <c r="BXM58" i="3" s="1"/>
  <c r="BXN58" i="3" s="1"/>
  <c r="BXO58" i="3" s="1"/>
  <c r="BXP58" i="3" s="1"/>
  <c r="BXQ58" i="3" s="1"/>
  <c r="BXR58" i="3"/>
  <c r="BWS58" i="3"/>
  <c r="BWT58" i="3" s="1"/>
  <c r="BWU58" i="3" s="1"/>
  <c r="BWV58" i="3" s="1"/>
  <c r="BWW58" i="3" s="1"/>
  <c r="BWX58" i="3" s="1"/>
  <c r="BWY58" i="3" s="1"/>
  <c r="BWZ58" i="3" s="1"/>
  <c r="BXA58" i="3" s="1"/>
  <c r="BXB58" i="3"/>
  <c r="BWC58" i="3"/>
  <c r="BWD58" i="3" s="1"/>
  <c r="BWE58" i="3" s="1"/>
  <c r="BWF58" i="3" s="1"/>
  <c r="BWG58" i="3" s="1"/>
  <c r="BWH58" i="3" s="1"/>
  <c r="BWI58" i="3" s="1"/>
  <c r="BWJ58" i="3" s="1"/>
  <c r="BWK58" i="3" s="1"/>
  <c r="BWL58" i="3"/>
  <c r="BVM58" i="3"/>
  <c r="BVN58" i="3" s="1"/>
  <c r="BVO58" i="3" s="1"/>
  <c r="BVP58" i="3" s="1"/>
  <c r="BVQ58" i="3" s="1"/>
  <c r="BVR58" i="3" s="1"/>
  <c r="BVS58" i="3" s="1"/>
  <c r="BVT58" i="3" s="1"/>
  <c r="BVU58" i="3" s="1"/>
  <c r="BVV58" i="3"/>
  <c r="BUW58" i="3"/>
  <c r="BUX58" i="3" s="1"/>
  <c r="BUY58" i="3" s="1"/>
  <c r="BUZ58" i="3" s="1"/>
  <c r="BVA58" i="3" s="1"/>
  <c r="BVB58" i="3" s="1"/>
  <c r="BVC58" i="3" s="1"/>
  <c r="BVD58" i="3" s="1"/>
  <c r="BVE58" i="3" s="1"/>
  <c r="BVF58" i="3"/>
  <c r="BUG58" i="3"/>
  <c r="BUH58" i="3" s="1"/>
  <c r="BUI58" i="3" s="1"/>
  <c r="BUJ58" i="3" s="1"/>
  <c r="BUK58" i="3" s="1"/>
  <c r="BUL58" i="3" s="1"/>
  <c r="BUM58" i="3" s="1"/>
  <c r="BUN58" i="3" s="1"/>
  <c r="BUO58" i="3" s="1"/>
  <c r="BUP58" i="3"/>
  <c r="BTQ58" i="3"/>
  <c r="BTR58" i="3" s="1"/>
  <c r="BTS58" i="3" s="1"/>
  <c r="BTT58" i="3" s="1"/>
  <c r="BTU58" i="3" s="1"/>
  <c r="BTV58" i="3" s="1"/>
  <c r="BTW58" i="3" s="1"/>
  <c r="BTX58" i="3" s="1"/>
  <c r="BTY58" i="3" s="1"/>
  <c r="BTZ58" i="3"/>
  <c r="BTA58" i="3"/>
  <c r="BTB58" i="3" s="1"/>
  <c r="BTC58" i="3" s="1"/>
  <c r="BTD58" i="3" s="1"/>
  <c r="BTE58" i="3" s="1"/>
  <c r="BTF58" i="3" s="1"/>
  <c r="BTG58" i="3" s="1"/>
  <c r="BTH58" i="3" s="1"/>
  <c r="BTI58" i="3" s="1"/>
  <c r="BTJ58" i="3"/>
  <c r="BSK58" i="3"/>
  <c r="BSL58" i="3" s="1"/>
  <c r="BSM58" i="3" s="1"/>
  <c r="BSN58" i="3" s="1"/>
  <c r="BSO58" i="3" s="1"/>
  <c r="BSP58" i="3" s="1"/>
  <c r="BSQ58" i="3" s="1"/>
  <c r="BSR58" i="3" s="1"/>
  <c r="BSS58" i="3" s="1"/>
  <c r="BST58" i="3"/>
  <c r="BRU58" i="3"/>
  <c r="BRV58" i="3" s="1"/>
  <c r="BRW58" i="3" s="1"/>
  <c r="BRX58" i="3" s="1"/>
  <c r="BRY58" i="3" s="1"/>
  <c r="BRZ58" i="3" s="1"/>
  <c r="BSA58" i="3" s="1"/>
  <c r="BSB58" i="3" s="1"/>
  <c r="BSC58" i="3" s="1"/>
  <c r="BSD58" i="3"/>
  <c r="BRE58" i="3"/>
  <c r="BRF58" i="3" s="1"/>
  <c r="BRG58" i="3" s="1"/>
  <c r="BRH58" i="3" s="1"/>
  <c r="BRI58" i="3" s="1"/>
  <c r="BRJ58" i="3" s="1"/>
  <c r="BRK58" i="3" s="1"/>
  <c r="BRL58" i="3" s="1"/>
  <c r="BRM58" i="3" s="1"/>
  <c r="BRN58" i="3"/>
  <c r="BQO58" i="3"/>
  <c r="BQP58" i="3" s="1"/>
  <c r="BQQ58" i="3" s="1"/>
  <c r="BQR58" i="3" s="1"/>
  <c r="BQS58" i="3" s="1"/>
  <c r="BQT58" i="3" s="1"/>
  <c r="BQU58" i="3" s="1"/>
  <c r="BQV58" i="3" s="1"/>
  <c r="BQW58" i="3" s="1"/>
  <c r="BQX58" i="3"/>
  <c r="BPY58" i="3"/>
  <c r="BPZ58" i="3" s="1"/>
  <c r="BQA58" i="3" s="1"/>
  <c r="BQB58" i="3" s="1"/>
  <c r="BQC58" i="3" s="1"/>
  <c r="BQD58" i="3" s="1"/>
  <c r="BQE58" i="3" s="1"/>
  <c r="BQF58" i="3" s="1"/>
  <c r="BQG58" i="3" s="1"/>
  <c r="BQH58" i="3"/>
  <c r="BPI58" i="3"/>
  <c r="BPJ58" i="3" s="1"/>
  <c r="BPK58" i="3" s="1"/>
  <c r="BPL58" i="3" s="1"/>
  <c r="BPM58" i="3" s="1"/>
  <c r="BPN58" i="3" s="1"/>
  <c r="BPO58" i="3" s="1"/>
  <c r="BPP58" i="3" s="1"/>
  <c r="BPQ58" i="3" s="1"/>
  <c r="BPR58" i="3"/>
  <c r="BOS58" i="3"/>
  <c r="BOT58" i="3" s="1"/>
  <c r="BOU58" i="3" s="1"/>
  <c r="BOV58" i="3" s="1"/>
  <c r="BOW58" i="3" s="1"/>
  <c r="BOX58" i="3" s="1"/>
  <c r="BOY58" i="3" s="1"/>
  <c r="BOZ58" i="3" s="1"/>
  <c r="BPA58" i="3" s="1"/>
  <c r="BPB58" i="3"/>
  <c r="BOC58" i="3"/>
  <c r="BOD58" i="3" s="1"/>
  <c r="BOE58" i="3" s="1"/>
  <c r="BOF58" i="3" s="1"/>
  <c r="BOG58" i="3" s="1"/>
  <c r="BOH58" i="3" s="1"/>
  <c r="BOI58" i="3" s="1"/>
  <c r="BOJ58" i="3" s="1"/>
  <c r="BOK58" i="3" s="1"/>
  <c r="BOL58" i="3"/>
  <c r="BNM58" i="3"/>
  <c r="BNN58" i="3" s="1"/>
  <c r="BNO58" i="3" s="1"/>
  <c r="BNP58" i="3" s="1"/>
  <c r="BNQ58" i="3" s="1"/>
  <c r="BNR58" i="3" s="1"/>
  <c r="BNS58" i="3" s="1"/>
  <c r="BNT58" i="3" s="1"/>
  <c r="BNU58" i="3" s="1"/>
  <c r="BNV58" i="3"/>
  <c r="BMW58" i="3"/>
  <c r="BMX58" i="3" s="1"/>
  <c r="BMY58" i="3" s="1"/>
  <c r="BMZ58" i="3" s="1"/>
  <c r="BNA58" i="3" s="1"/>
  <c r="BNB58" i="3" s="1"/>
  <c r="BNC58" i="3" s="1"/>
  <c r="BND58" i="3" s="1"/>
  <c r="BNE58" i="3" s="1"/>
  <c r="BNF58" i="3"/>
  <c r="BMG58" i="3"/>
  <c r="BMH58" i="3" s="1"/>
  <c r="BMI58" i="3" s="1"/>
  <c r="BMJ58" i="3" s="1"/>
  <c r="BMK58" i="3" s="1"/>
  <c r="BML58" i="3" s="1"/>
  <c r="BMM58" i="3" s="1"/>
  <c r="BMN58" i="3" s="1"/>
  <c r="BMO58" i="3" s="1"/>
  <c r="BMP58" i="3"/>
  <c r="BLQ58" i="3"/>
  <c r="BLR58" i="3" s="1"/>
  <c r="BLS58" i="3" s="1"/>
  <c r="BLT58" i="3" s="1"/>
  <c r="BLU58" i="3" s="1"/>
  <c r="BLV58" i="3" s="1"/>
  <c r="BLW58" i="3" s="1"/>
  <c r="BLX58" i="3" s="1"/>
  <c r="BLY58" i="3" s="1"/>
  <c r="BLZ58" i="3"/>
  <c r="BLA58" i="3"/>
  <c r="BLB58" i="3" s="1"/>
  <c r="BLC58" i="3" s="1"/>
  <c r="BLD58" i="3" s="1"/>
  <c r="BLE58" i="3" s="1"/>
  <c r="BLF58" i="3" s="1"/>
  <c r="BLG58" i="3" s="1"/>
  <c r="BLH58" i="3" s="1"/>
  <c r="BLI58" i="3" s="1"/>
  <c r="BLJ58" i="3"/>
  <c r="BKK58" i="3"/>
  <c r="BKL58" i="3" s="1"/>
  <c r="BKM58" i="3" s="1"/>
  <c r="BKN58" i="3" s="1"/>
  <c r="BKO58" i="3" s="1"/>
  <c r="BKP58" i="3" s="1"/>
  <c r="BKQ58" i="3" s="1"/>
  <c r="BKR58" i="3" s="1"/>
  <c r="BKS58" i="3" s="1"/>
  <c r="BKT58" i="3"/>
  <c r="BJU58" i="3"/>
  <c r="BJV58" i="3" s="1"/>
  <c r="BJW58" i="3" s="1"/>
  <c r="BJX58" i="3" s="1"/>
  <c r="BJY58" i="3" s="1"/>
  <c r="BJZ58" i="3" s="1"/>
  <c r="BKA58" i="3" s="1"/>
  <c r="BKB58" i="3" s="1"/>
  <c r="BKC58" i="3" s="1"/>
  <c r="BKD58" i="3"/>
  <c r="BJE58" i="3"/>
  <c r="BJF58" i="3" s="1"/>
  <c r="BJG58" i="3" s="1"/>
  <c r="BJH58" i="3" s="1"/>
  <c r="BJI58" i="3" s="1"/>
  <c r="BJJ58" i="3" s="1"/>
  <c r="BJK58" i="3" s="1"/>
  <c r="BJL58" i="3" s="1"/>
  <c r="BJM58" i="3" s="1"/>
  <c r="BJN58" i="3"/>
  <c r="BIO58" i="3"/>
  <c r="BIP58" i="3" s="1"/>
  <c r="BIQ58" i="3" s="1"/>
  <c r="BIR58" i="3" s="1"/>
  <c r="BIS58" i="3" s="1"/>
  <c r="BIT58" i="3" s="1"/>
  <c r="BIU58" i="3" s="1"/>
  <c r="BIV58" i="3" s="1"/>
  <c r="BIW58" i="3" s="1"/>
  <c r="BIX58" i="3"/>
  <c r="BHY58" i="3"/>
  <c r="BHZ58" i="3" s="1"/>
  <c r="BIA58" i="3" s="1"/>
  <c r="BIB58" i="3" s="1"/>
  <c r="BIC58" i="3" s="1"/>
  <c r="BID58" i="3" s="1"/>
  <c r="BIE58" i="3" s="1"/>
  <c r="BIF58" i="3" s="1"/>
  <c r="BIG58" i="3" s="1"/>
  <c r="BIH58" i="3"/>
  <c r="BHI58" i="3"/>
  <c r="BHJ58" i="3" s="1"/>
  <c r="BHK58" i="3" s="1"/>
  <c r="BHL58" i="3" s="1"/>
  <c r="BHM58" i="3" s="1"/>
  <c r="BHN58" i="3" s="1"/>
  <c r="BHO58" i="3" s="1"/>
  <c r="BHP58" i="3" s="1"/>
  <c r="BHQ58" i="3" s="1"/>
  <c r="BHR58" i="3"/>
  <c r="BGS58" i="3"/>
  <c r="BGT58" i="3" s="1"/>
  <c r="BGU58" i="3" s="1"/>
  <c r="BGV58" i="3" s="1"/>
  <c r="BGW58" i="3" s="1"/>
  <c r="BGX58" i="3" s="1"/>
  <c r="BGY58" i="3" s="1"/>
  <c r="BGZ58" i="3" s="1"/>
  <c r="BHA58" i="3" s="1"/>
  <c r="BHB58" i="3"/>
  <c r="BGC58" i="3"/>
  <c r="BGD58" i="3" s="1"/>
  <c r="BGE58" i="3" s="1"/>
  <c r="BGF58" i="3" s="1"/>
  <c r="BGG58" i="3" s="1"/>
  <c r="BGH58" i="3" s="1"/>
  <c r="BGI58" i="3" s="1"/>
  <c r="BGJ58" i="3" s="1"/>
  <c r="BGK58" i="3" s="1"/>
  <c r="BGL58" i="3"/>
  <c r="BFM58" i="3"/>
  <c r="BFN58" i="3" s="1"/>
  <c r="BFO58" i="3" s="1"/>
  <c r="BFP58" i="3" s="1"/>
  <c r="BFQ58" i="3" s="1"/>
  <c r="BFR58" i="3" s="1"/>
  <c r="BFS58" i="3" s="1"/>
  <c r="BFT58" i="3" s="1"/>
  <c r="BFU58" i="3" s="1"/>
  <c r="BFV58" i="3"/>
  <c r="BEW58" i="3"/>
  <c r="BEX58" i="3" s="1"/>
  <c r="BEY58" i="3" s="1"/>
  <c r="BEZ58" i="3" s="1"/>
  <c r="BFA58" i="3" s="1"/>
  <c r="BFB58" i="3" s="1"/>
  <c r="BFC58" i="3" s="1"/>
  <c r="BFD58" i="3" s="1"/>
  <c r="BFE58" i="3" s="1"/>
  <c r="BFF58" i="3"/>
  <c r="BEG58" i="3"/>
  <c r="BEH58" i="3" s="1"/>
  <c r="BEI58" i="3" s="1"/>
  <c r="BEJ58" i="3" s="1"/>
  <c r="BEK58" i="3" s="1"/>
  <c r="BEL58" i="3" s="1"/>
  <c r="BEM58" i="3" s="1"/>
  <c r="BEN58" i="3" s="1"/>
  <c r="BEO58" i="3" s="1"/>
  <c r="BEP58" i="3"/>
  <c r="BDQ58" i="3"/>
  <c r="BDR58" i="3" s="1"/>
  <c r="BDS58" i="3" s="1"/>
  <c r="BDT58" i="3" s="1"/>
  <c r="BDU58" i="3" s="1"/>
  <c r="BDV58" i="3" s="1"/>
  <c r="BDW58" i="3" s="1"/>
  <c r="BDX58" i="3" s="1"/>
  <c r="BDY58" i="3" s="1"/>
  <c r="BDZ58" i="3"/>
  <c r="BDA58" i="3"/>
  <c r="BDB58" i="3" s="1"/>
  <c r="BDC58" i="3" s="1"/>
  <c r="BDD58" i="3" s="1"/>
  <c r="BDE58" i="3" s="1"/>
  <c r="BDF58" i="3" s="1"/>
  <c r="BDG58" i="3" s="1"/>
  <c r="BDH58" i="3" s="1"/>
  <c r="BDI58" i="3" s="1"/>
  <c r="BDJ58" i="3"/>
  <c r="BCK58" i="3"/>
  <c r="BCL58" i="3" s="1"/>
  <c r="BCM58" i="3" s="1"/>
  <c r="BCN58" i="3" s="1"/>
  <c r="BCO58" i="3" s="1"/>
  <c r="BCP58" i="3" s="1"/>
  <c r="BCQ58" i="3" s="1"/>
  <c r="BCR58" i="3" s="1"/>
  <c r="BCS58" i="3" s="1"/>
  <c r="BCT58" i="3"/>
  <c r="BBU58" i="3"/>
  <c r="BBV58" i="3" s="1"/>
  <c r="BBW58" i="3" s="1"/>
  <c r="BBX58" i="3" s="1"/>
  <c r="BBY58" i="3" s="1"/>
  <c r="BBZ58" i="3" s="1"/>
  <c r="BCA58" i="3" s="1"/>
  <c r="BCB58" i="3" s="1"/>
  <c r="BCC58" i="3" s="1"/>
  <c r="BCD58" i="3"/>
  <c r="BBE58" i="3"/>
  <c r="BBF58" i="3" s="1"/>
  <c r="BBG58" i="3" s="1"/>
  <c r="BBH58" i="3" s="1"/>
  <c r="BBI58" i="3" s="1"/>
  <c r="BBJ58" i="3" s="1"/>
  <c r="BBK58" i="3" s="1"/>
  <c r="BBL58" i="3" s="1"/>
  <c r="BBM58" i="3" s="1"/>
  <c r="BBN58" i="3"/>
  <c r="BAO58" i="3"/>
  <c r="BAP58" i="3" s="1"/>
  <c r="BAQ58" i="3" s="1"/>
  <c r="BAR58" i="3" s="1"/>
  <c r="BAS58" i="3" s="1"/>
  <c r="BAT58" i="3" s="1"/>
  <c r="BAU58" i="3" s="1"/>
  <c r="BAV58" i="3" s="1"/>
  <c r="BAW58" i="3" s="1"/>
  <c r="BAX58" i="3"/>
  <c r="AZY58" i="3"/>
  <c r="AZZ58" i="3" s="1"/>
  <c r="BAA58" i="3" s="1"/>
  <c r="BAB58" i="3" s="1"/>
  <c r="BAC58" i="3" s="1"/>
  <c r="BAD58" i="3" s="1"/>
  <c r="BAE58" i="3" s="1"/>
  <c r="BAF58" i="3" s="1"/>
  <c r="BAG58" i="3" s="1"/>
  <c r="BAH58" i="3"/>
  <c r="AZI58" i="3"/>
  <c r="AZJ58" i="3" s="1"/>
  <c r="AZK58" i="3" s="1"/>
  <c r="AZL58" i="3" s="1"/>
  <c r="AZM58" i="3" s="1"/>
  <c r="AZN58" i="3" s="1"/>
  <c r="AZO58" i="3" s="1"/>
  <c r="AZP58" i="3" s="1"/>
  <c r="AZQ58" i="3" s="1"/>
  <c r="AZR58" i="3"/>
  <c r="AYS58" i="3"/>
  <c r="AYT58" i="3" s="1"/>
  <c r="AYU58" i="3" s="1"/>
  <c r="AYV58" i="3" s="1"/>
  <c r="AYW58" i="3" s="1"/>
  <c r="AYX58" i="3" s="1"/>
  <c r="AYY58" i="3" s="1"/>
  <c r="AYZ58" i="3" s="1"/>
  <c r="AZA58" i="3" s="1"/>
  <c r="AZB58" i="3"/>
  <c r="AYC58" i="3"/>
  <c r="AYD58" i="3" s="1"/>
  <c r="AYE58" i="3" s="1"/>
  <c r="AYF58" i="3" s="1"/>
  <c r="AYG58" i="3" s="1"/>
  <c r="AYH58" i="3" s="1"/>
  <c r="AYI58" i="3" s="1"/>
  <c r="AYJ58" i="3" s="1"/>
  <c r="AYK58" i="3" s="1"/>
  <c r="AYL58" i="3"/>
  <c r="AXM58" i="3"/>
  <c r="AXN58" i="3" s="1"/>
  <c r="AXO58" i="3" s="1"/>
  <c r="AXP58" i="3" s="1"/>
  <c r="AXQ58" i="3" s="1"/>
  <c r="AXR58" i="3" s="1"/>
  <c r="AXS58" i="3" s="1"/>
  <c r="AXT58" i="3" s="1"/>
  <c r="AXU58" i="3" s="1"/>
  <c r="AXV58" i="3"/>
  <c r="AWW58" i="3"/>
  <c r="AWX58" i="3" s="1"/>
  <c r="AWY58" i="3" s="1"/>
  <c r="AWZ58" i="3" s="1"/>
  <c r="AXA58" i="3" s="1"/>
  <c r="AXB58" i="3" s="1"/>
  <c r="AXC58" i="3" s="1"/>
  <c r="AXD58" i="3" s="1"/>
  <c r="AXE58" i="3" s="1"/>
  <c r="AXF58" i="3"/>
  <c r="AWG58" i="3"/>
  <c r="AWH58" i="3" s="1"/>
  <c r="AWI58" i="3" s="1"/>
  <c r="AWJ58" i="3" s="1"/>
  <c r="AWK58" i="3" s="1"/>
  <c r="AWL58" i="3" s="1"/>
  <c r="AWM58" i="3" s="1"/>
  <c r="AWN58" i="3" s="1"/>
  <c r="AWO58" i="3" s="1"/>
  <c r="AWP58" i="3"/>
  <c r="AVQ58" i="3"/>
  <c r="AVR58" i="3" s="1"/>
  <c r="AVS58" i="3" s="1"/>
  <c r="AVT58" i="3" s="1"/>
  <c r="AVU58" i="3" s="1"/>
  <c r="AVV58" i="3" s="1"/>
  <c r="AVW58" i="3" s="1"/>
  <c r="AVX58" i="3" s="1"/>
  <c r="AVY58" i="3" s="1"/>
  <c r="AVZ58" i="3"/>
  <c r="AVA58" i="3"/>
  <c r="AVB58" i="3" s="1"/>
  <c r="AVC58" i="3" s="1"/>
  <c r="AVD58" i="3" s="1"/>
  <c r="AVE58" i="3" s="1"/>
  <c r="AVF58" i="3" s="1"/>
  <c r="AVG58" i="3" s="1"/>
  <c r="AVH58" i="3" s="1"/>
  <c r="AVI58" i="3" s="1"/>
  <c r="AVJ58" i="3"/>
  <c r="AUK58" i="3"/>
  <c r="AUL58" i="3" s="1"/>
  <c r="AUM58" i="3" s="1"/>
  <c r="AUN58" i="3" s="1"/>
  <c r="AUO58" i="3" s="1"/>
  <c r="AUP58" i="3" s="1"/>
  <c r="AUQ58" i="3" s="1"/>
  <c r="AUR58" i="3" s="1"/>
  <c r="AUS58" i="3" s="1"/>
  <c r="AUT58" i="3"/>
  <c r="ATU58" i="3"/>
  <c r="ATV58" i="3" s="1"/>
  <c r="ATW58" i="3" s="1"/>
  <c r="ATX58" i="3" s="1"/>
  <c r="ATY58" i="3" s="1"/>
  <c r="ATZ58" i="3" s="1"/>
  <c r="AUA58" i="3" s="1"/>
  <c r="AUB58" i="3" s="1"/>
  <c r="AUC58" i="3" s="1"/>
  <c r="AUD58" i="3"/>
  <c r="ATE58" i="3"/>
  <c r="ATF58" i="3" s="1"/>
  <c r="ATG58" i="3" s="1"/>
  <c r="ATH58" i="3" s="1"/>
  <c r="ATI58" i="3" s="1"/>
  <c r="ATJ58" i="3" s="1"/>
  <c r="ATK58" i="3" s="1"/>
  <c r="ATL58" i="3" s="1"/>
  <c r="ATM58" i="3" s="1"/>
  <c r="ATN58" i="3"/>
  <c r="ASO58" i="3"/>
  <c r="ASP58" i="3" s="1"/>
  <c r="ASQ58" i="3" s="1"/>
  <c r="ASR58" i="3" s="1"/>
  <c r="ASS58" i="3" s="1"/>
  <c r="AST58" i="3" s="1"/>
  <c r="ASU58" i="3" s="1"/>
  <c r="ASV58" i="3" s="1"/>
  <c r="ASW58" i="3" s="1"/>
  <c r="ASX58" i="3"/>
  <c r="ARY58" i="3"/>
  <c r="ARZ58" i="3" s="1"/>
  <c r="ASA58" i="3" s="1"/>
  <c r="ASB58" i="3" s="1"/>
  <c r="ASC58" i="3" s="1"/>
  <c r="ASD58" i="3" s="1"/>
  <c r="ASE58" i="3" s="1"/>
  <c r="ASF58" i="3" s="1"/>
  <c r="ASG58" i="3" s="1"/>
  <c r="ASH58" i="3"/>
  <c r="ARI58" i="3"/>
  <c r="ARJ58" i="3" s="1"/>
  <c r="ARK58" i="3" s="1"/>
  <c r="ARL58" i="3" s="1"/>
  <c r="ARM58" i="3" s="1"/>
  <c r="ARN58" i="3" s="1"/>
  <c r="ARO58" i="3" s="1"/>
  <c r="ARP58" i="3" s="1"/>
  <c r="ARQ58" i="3" s="1"/>
  <c r="ARR58" i="3"/>
  <c r="AQS58" i="3"/>
  <c r="AQT58" i="3" s="1"/>
  <c r="AQU58" i="3" s="1"/>
  <c r="AQV58" i="3" s="1"/>
  <c r="AQW58" i="3" s="1"/>
  <c r="AQX58" i="3" s="1"/>
  <c r="AQY58" i="3" s="1"/>
  <c r="AQZ58" i="3" s="1"/>
  <c r="ARA58" i="3" s="1"/>
  <c r="ARB58" i="3"/>
  <c r="AQC58" i="3"/>
  <c r="AQD58" i="3" s="1"/>
  <c r="AQE58" i="3" s="1"/>
  <c r="AQF58" i="3" s="1"/>
  <c r="AQG58" i="3" s="1"/>
  <c r="AQH58" i="3" s="1"/>
  <c r="AQI58" i="3" s="1"/>
  <c r="AQJ58" i="3" s="1"/>
  <c r="AQK58" i="3" s="1"/>
  <c r="AQL58" i="3"/>
  <c r="APM58" i="3"/>
  <c r="APN58" i="3" s="1"/>
  <c r="APO58" i="3" s="1"/>
  <c r="APP58" i="3" s="1"/>
  <c r="APQ58" i="3" s="1"/>
  <c r="APR58" i="3" s="1"/>
  <c r="APS58" i="3" s="1"/>
  <c r="APT58" i="3" s="1"/>
  <c r="APU58" i="3" s="1"/>
  <c r="APV58" i="3"/>
  <c r="AOW58" i="3"/>
  <c r="AOX58" i="3" s="1"/>
  <c r="AOY58" i="3" s="1"/>
  <c r="AOZ58" i="3" s="1"/>
  <c r="APA58" i="3" s="1"/>
  <c r="APB58" i="3" s="1"/>
  <c r="APC58" i="3" s="1"/>
  <c r="APD58" i="3" s="1"/>
  <c r="APE58" i="3" s="1"/>
  <c r="APF58" i="3"/>
  <c r="AOG58" i="3"/>
  <c r="AOH58" i="3" s="1"/>
  <c r="AOI58" i="3" s="1"/>
  <c r="AOJ58" i="3" s="1"/>
  <c r="AOK58" i="3" s="1"/>
  <c r="AOL58" i="3" s="1"/>
  <c r="AOM58" i="3" s="1"/>
  <c r="AON58" i="3" s="1"/>
  <c r="AOO58" i="3" s="1"/>
  <c r="AOP58" i="3"/>
  <c r="ANQ58" i="3"/>
  <c r="ANR58" i="3" s="1"/>
  <c r="ANS58" i="3" s="1"/>
  <c r="ANT58" i="3" s="1"/>
  <c r="ANU58" i="3" s="1"/>
  <c r="ANV58" i="3" s="1"/>
  <c r="ANW58" i="3" s="1"/>
  <c r="ANX58" i="3" s="1"/>
  <c r="ANY58" i="3" s="1"/>
  <c r="ANZ58" i="3"/>
  <c r="ANA58" i="3"/>
  <c r="ANB58" i="3" s="1"/>
  <c r="ANC58" i="3" s="1"/>
  <c r="AND58" i="3" s="1"/>
  <c r="ANE58" i="3" s="1"/>
  <c r="ANF58" i="3" s="1"/>
  <c r="ANG58" i="3" s="1"/>
  <c r="ANH58" i="3" s="1"/>
  <c r="ANI58" i="3" s="1"/>
  <c r="ANJ58" i="3"/>
  <c r="AMK58" i="3"/>
  <c r="AML58" i="3" s="1"/>
  <c r="AMM58" i="3" s="1"/>
  <c r="AMN58" i="3" s="1"/>
  <c r="AMO58" i="3" s="1"/>
  <c r="AMP58" i="3" s="1"/>
  <c r="AMQ58" i="3" s="1"/>
  <c r="AMR58" i="3" s="1"/>
  <c r="AMS58" i="3" s="1"/>
  <c r="AMT58" i="3"/>
  <c r="ALU58" i="3"/>
  <c r="ALV58" i="3" s="1"/>
  <c r="ALW58" i="3" s="1"/>
  <c r="ALX58" i="3" s="1"/>
  <c r="ALY58" i="3" s="1"/>
  <c r="ALZ58" i="3" s="1"/>
  <c r="AMA58" i="3" s="1"/>
  <c r="AMB58" i="3" s="1"/>
  <c r="AMC58" i="3" s="1"/>
  <c r="AMD58" i="3"/>
  <c r="ALE58" i="3"/>
  <c r="ALF58" i="3" s="1"/>
  <c r="ALG58" i="3" s="1"/>
  <c r="ALH58" i="3" s="1"/>
  <c r="ALI58" i="3" s="1"/>
  <c r="ALJ58" i="3" s="1"/>
  <c r="ALK58" i="3" s="1"/>
  <c r="ALL58" i="3" s="1"/>
  <c r="ALM58" i="3" s="1"/>
  <c r="ALN58" i="3"/>
  <c r="AKO58" i="3"/>
  <c r="AKP58" i="3" s="1"/>
  <c r="AKQ58" i="3" s="1"/>
  <c r="AKR58" i="3" s="1"/>
  <c r="AKS58" i="3" s="1"/>
  <c r="AKT58" i="3" s="1"/>
  <c r="AKU58" i="3" s="1"/>
  <c r="AKV58" i="3" s="1"/>
  <c r="AKW58" i="3" s="1"/>
  <c r="AKX58" i="3"/>
  <c r="AJY58" i="3"/>
  <c r="AJZ58" i="3" s="1"/>
  <c r="AKA58" i="3" s="1"/>
  <c r="AKB58" i="3" s="1"/>
  <c r="AKC58" i="3" s="1"/>
  <c r="AKD58" i="3" s="1"/>
  <c r="AKE58" i="3" s="1"/>
  <c r="AKF58" i="3" s="1"/>
  <c r="AKG58" i="3" s="1"/>
  <c r="AKH58" i="3"/>
  <c r="AJI58" i="3"/>
  <c r="AJJ58" i="3" s="1"/>
  <c r="AJK58" i="3" s="1"/>
  <c r="AJL58" i="3" s="1"/>
  <c r="AJM58" i="3" s="1"/>
  <c r="AJN58" i="3" s="1"/>
  <c r="AJO58" i="3" s="1"/>
  <c r="AJP58" i="3" s="1"/>
  <c r="AJQ58" i="3" s="1"/>
  <c r="AJR58" i="3"/>
  <c r="AIS58" i="3"/>
  <c r="AIT58" i="3" s="1"/>
  <c r="AIU58" i="3" s="1"/>
  <c r="AIV58" i="3" s="1"/>
  <c r="AIW58" i="3" s="1"/>
  <c r="AIX58" i="3" s="1"/>
  <c r="AIY58" i="3" s="1"/>
  <c r="AIZ58" i="3" s="1"/>
  <c r="AJA58" i="3" s="1"/>
  <c r="AJB58" i="3"/>
  <c r="AIC58" i="3"/>
  <c r="AID58" i="3" s="1"/>
  <c r="AIE58" i="3" s="1"/>
  <c r="AIF58" i="3" s="1"/>
  <c r="AIG58" i="3" s="1"/>
  <c r="AIH58" i="3" s="1"/>
  <c r="AII58" i="3" s="1"/>
  <c r="AIJ58" i="3" s="1"/>
  <c r="AIK58" i="3" s="1"/>
  <c r="AIL58" i="3"/>
  <c r="AHM58" i="3"/>
  <c r="AHN58" i="3" s="1"/>
  <c r="AHO58" i="3" s="1"/>
  <c r="AHP58" i="3" s="1"/>
  <c r="AHQ58" i="3" s="1"/>
  <c r="AHR58" i="3" s="1"/>
  <c r="AHS58" i="3" s="1"/>
  <c r="AHT58" i="3" s="1"/>
  <c r="AHU58" i="3" s="1"/>
  <c r="AHV58" i="3"/>
  <c r="AGW58" i="3"/>
  <c r="AGX58" i="3" s="1"/>
  <c r="AGY58" i="3" s="1"/>
  <c r="AGZ58" i="3" s="1"/>
  <c r="AHA58" i="3" s="1"/>
  <c r="AHB58" i="3" s="1"/>
  <c r="AHC58" i="3" s="1"/>
  <c r="AHD58" i="3" s="1"/>
  <c r="AHE58" i="3" s="1"/>
  <c r="AHF58" i="3"/>
  <c r="AGG58" i="3"/>
  <c r="AGH58" i="3" s="1"/>
  <c r="AGI58" i="3" s="1"/>
  <c r="AGJ58" i="3" s="1"/>
  <c r="AGK58" i="3" s="1"/>
  <c r="AGL58" i="3" s="1"/>
  <c r="AGM58" i="3" s="1"/>
  <c r="AGN58" i="3" s="1"/>
  <c r="AGO58" i="3" s="1"/>
  <c r="AGP58" i="3"/>
  <c r="F61" i="3"/>
  <c r="G58" i="3"/>
  <c r="F52" i="3"/>
  <c r="G52" i="3" s="1"/>
  <c r="H52" i="3" s="1"/>
  <c r="I52" i="3" s="1"/>
  <c r="J52" i="3" s="1"/>
  <c r="K52" i="3" s="1"/>
  <c r="L52" i="3" s="1"/>
  <c r="M52" i="3" s="1"/>
  <c r="N52" i="3" s="1"/>
  <c r="O52" i="3" s="1"/>
  <c r="P52" i="3"/>
  <c r="F51" i="3"/>
  <c r="G51" i="3" s="1"/>
  <c r="H51" i="3" s="1"/>
  <c r="I51" i="3" s="1"/>
  <c r="J51" i="3" s="1"/>
  <c r="K51" i="3" s="1"/>
  <c r="L51" i="3" s="1"/>
  <c r="M51" i="3" s="1"/>
  <c r="N51" i="3" s="1"/>
  <c r="O51" i="3" s="1"/>
  <c r="F50" i="3"/>
  <c r="G50" i="3" s="1"/>
  <c r="H50" i="3" s="1"/>
  <c r="I50" i="3" s="1"/>
  <c r="J50" i="3" s="1"/>
  <c r="K50" i="3" s="1"/>
  <c r="L50" i="3" s="1"/>
  <c r="M50" i="3" s="1"/>
  <c r="N50" i="3" s="1"/>
  <c r="O50" i="3" s="1"/>
  <c r="P50" i="3"/>
  <c r="F47" i="3"/>
  <c r="J47" i="3" s="1"/>
  <c r="K47" i="3" s="1"/>
  <c r="L47" i="3" s="1"/>
  <c r="M47" i="3" s="1"/>
  <c r="N47" i="3" s="1"/>
  <c r="O47" i="3" s="1"/>
  <c r="P47" i="3"/>
  <c r="F42" i="3"/>
  <c r="G42" i="3" s="1"/>
  <c r="H42" i="3" s="1"/>
  <c r="I42" i="3" s="1"/>
  <c r="J42" i="3" s="1"/>
  <c r="K42" i="3" s="1"/>
  <c r="L42" i="3" s="1"/>
  <c r="M42" i="3" s="1"/>
  <c r="N42" i="3" s="1"/>
  <c r="O42" i="3" s="1"/>
  <c r="P42" i="3"/>
  <c r="F41" i="3"/>
  <c r="G41" i="3" s="1"/>
  <c r="H41" i="3" s="1"/>
  <c r="I41" i="3" s="1"/>
  <c r="J41" i="3" s="1"/>
  <c r="K41" i="3" s="1"/>
  <c r="L41" i="3" s="1"/>
  <c r="M41" i="3" s="1"/>
  <c r="N41" i="3" s="1"/>
  <c r="O41" i="3" s="1"/>
  <c r="P41" i="3"/>
  <c r="F40" i="3"/>
  <c r="G40" i="3" s="1"/>
  <c r="H40" i="3" s="1"/>
  <c r="I40" i="3" s="1"/>
  <c r="J40" i="3" s="1"/>
  <c r="K40" i="3" s="1"/>
  <c r="L40" i="3" s="1"/>
  <c r="M40" i="3" s="1"/>
  <c r="N40" i="3" s="1"/>
  <c r="O40" i="3" s="1"/>
  <c r="P40" i="3"/>
  <c r="F39" i="3"/>
  <c r="G39" i="3" s="1"/>
  <c r="H39" i="3" s="1"/>
  <c r="I39" i="3" s="1"/>
  <c r="J39" i="3" s="1"/>
  <c r="K39" i="3" s="1"/>
  <c r="L39" i="3" s="1"/>
  <c r="M39" i="3" s="1"/>
  <c r="N39" i="3" s="1"/>
  <c r="O39" i="3" s="1"/>
  <c r="P39" i="3"/>
  <c r="F38" i="3"/>
  <c r="G38" i="3" s="1"/>
  <c r="H38" i="3" s="1"/>
  <c r="I38" i="3" s="1"/>
  <c r="J38" i="3" s="1"/>
  <c r="K38" i="3" s="1"/>
  <c r="L38" i="3" s="1"/>
  <c r="M38" i="3" s="1"/>
  <c r="N38" i="3" s="1"/>
  <c r="O38" i="3" s="1"/>
  <c r="P38" i="3"/>
  <c r="F37" i="3"/>
  <c r="G37" i="3" s="1"/>
  <c r="H37" i="3" s="1"/>
  <c r="I37" i="3" s="1"/>
  <c r="J37" i="3" s="1"/>
  <c r="K37" i="3" s="1"/>
  <c r="L37" i="3" s="1"/>
  <c r="M37" i="3" s="1"/>
  <c r="N37" i="3" s="1"/>
  <c r="O37" i="3" s="1"/>
  <c r="P37" i="3"/>
  <c r="F36" i="3"/>
  <c r="G36" i="3" s="1"/>
  <c r="H36" i="3" s="1"/>
  <c r="I36" i="3" s="1"/>
  <c r="J36" i="3" s="1"/>
  <c r="K36" i="3" s="1"/>
  <c r="L36" i="3" s="1"/>
  <c r="M36" i="3" s="1"/>
  <c r="N36" i="3" s="1"/>
  <c r="O36" i="3" s="1"/>
  <c r="P36" i="3"/>
  <c r="F32" i="3"/>
  <c r="G32" i="3" s="1"/>
  <c r="H32" i="3" s="1"/>
  <c r="I32" i="3" s="1"/>
  <c r="J32" i="3" s="1"/>
  <c r="K32" i="3" s="1"/>
  <c r="L32" i="3" s="1"/>
  <c r="M32" i="3" s="1"/>
  <c r="N32" i="3" s="1"/>
  <c r="O32" i="3" s="1"/>
  <c r="P32" i="3"/>
  <c r="F31" i="3"/>
  <c r="G31" i="3" s="1"/>
  <c r="H31" i="3" s="1"/>
  <c r="I31" i="3" s="1"/>
  <c r="J31" i="3" s="1"/>
  <c r="K31" i="3" s="1"/>
  <c r="L31" i="3" s="1"/>
  <c r="M31" i="3" s="1"/>
  <c r="N31" i="3" s="1"/>
  <c r="O31" i="3" s="1"/>
  <c r="P31" i="3"/>
  <c r="F30" i="3"/>
  <c r="G30" i="3" s="1"/>
  <c r="H30" i="3" s="1"/>
  <c r="I30" i="3" s="1"/>
  <c r="J30" i="3" s="1"/>
  <c r="K30" i="3" s="1"/>
  <c r="L30" i="3" s="1"/>
  <c r="M30" i="3" s="1"/>
  <c r="N30" i="3" s="1"/>
  <c r="O30" i="3" s="1"/>
  <c r="P30" i="3"/>
  <c r="F29" i="3"/>
  <c r="G29" i="3" s="1"/>
  <c r="H29" i="3" s="1"/>
  <c r="I29" i="3" s="1"/>
  <c r="J29" i="3" s="1"/>
  <c r="K29" i="3" s="1"/>
  <c r="L29" i="3" s="1"/>
  <c r="M29" i="3" s="1"/>
  <c r="N29" i="3" s="1"/>
  <c r="O29" i="3" s="1"/>
  <c r="P29" i="3"/>
  <c r="F28" i="3"/>
  <c r="G28" i="3" s="1"/>
  <c r="H28" i="3" s="1"/>
  <c r="I28" i="3" s="1"/>
  <c r="J28" i="3" s="1"/>
  <c r="K28" i="3" s="1"/>
  <c r="L28" i="3" s="1"/>
  <c r="M28" i="3" s="1"/>
  <c r="N28" i="3" s="1"/>
  <c r="O28" i="3" s="1"/>
  <c r="P28" i="3"/>
  <c r="Q28" i="3" s="1"/>
  <c r="F27" i="3"/>
  <c r="G27" i="3" s="1"/>
  <c r="H27" i="3" s="1"/>
  <c r="I27" i="3" s="1"/>
  <c r="J27" i="3" s="1"/>
  <c r="K27" i="3" s="1"/>
  <c r="L27" i="3" s="1"/>
  <c r="M27" i="3" s="1"/>
  <c r="N27" i="3" s="1"/>
  <c r="O27" i="3" s="1"/>
  <c r="P27" i="3"/>
  <c r="F26" i="3"/>
  <c r="G26" i="3" s="1"/>
  <c r="H26" i="3" s="1"/>
  <c r="I26" i="3" s="1"/>
  <c r="J26" i="3" s="1"/>
  <c r="K26" i="3" s="1"/>
  <c r="L26" i="3" s="1"/>
  <c r="M26" i="3" s="1"/>
  <c r="N26" i="3" s="1"/>
  <c r="O26" i="3" s="1"/>
  <c r="P26" i="3"/>
  <c r="F25" i="3"/>
  <c r="I25" i="3" s="1"/>
  <c r="J25" i="3" s="1"/>
  <c r="M25" i="3" s="1"/>
  <c r="N25" i="3" s="1"/>
  <c r="O25" i="3" s="1"/>
  <c r="P25" i="3"/>
  <c r="F21" i="3"/>
  <c r="G21" i="3" s="1"/>
  <c r="H21" i="3" s="1"/>
  <c r="I21" i="3" s="1"/>
  <c r="J21" i="3" s="1"/>
  <c r="K21" i="3" s="1"/>
  <c r="L21" i="3" s="1"/>
  <c r="M21" i="3" s="1"/>
  <c r="N21" i="3" s="1"/>
  <c r="O21" i="3" s="1"/>
  <c r="P21" i="3"/>
  <c r="F20" i="3"/>
  <c r="G20" i="3" s="1"/>
  <c r="H20" i="3" s="1"/>
  <c r="I20" i="3" s="1"/>
  <c r="J20" i="3" s="1"/>
  <c r="K20" i="3" s="1"/>
  <c r="L20" i="3" s="1"/>
  <c r="M20" i="3" s="1"/>
  <c r="N20" i="3" s="1"/>
  <c r="O20" i="3" s="1"/>
  <c r="P20" i="3"/>
  <c r="F19" i="3"/>
  <c r="G19" i="3" s="1"/>
  <c r="H19" i="3" s="1"/>
  <c r="I19" i="3" s="1"/>
  <c r="J19" i="3" s="1"/>
  <c r="K19" i="3" s="1"/>
  <c r="L19" i="3" s="1"/>
  <c r="M19" i="3" s="1"/>
  <c r="N19" i="3" s="1"/>
  <c r="O19" i="3" s="1"/>
  <c r="P19" i="3"/>
  <c r="F18" i="3"/>
  <c r="G18" i="3" s="1"/>
  <c r="H18" i="3" s="1"/>
  <c r="I18" i="3" s="1"/>
  <c r="J18" i="3" s="1"/>
  <c r="K18" i="3" s="1"/>
  <c r="L18" i="3" s="1"/>
  <c r="M18" i="3" s="1"/>
  <c r="N18" i="3" s="1"/>
  <c r="O18" i="3" s="1"/>
  <c r="P18" i="3"/>
  <c r="F17" i="3"/>
  <c r="G17" i="3" s="1"/>
  <c r="H17" i="3" s="1"/>
  <c r="I17" i="3" s="1"/>
  <c r="J17" i="3" s="1"/>
  <c r="K17" i="3" s="1"/>
  <c r="L17" i="3" s="1"/>
  <c r="M17" i="3" s="1"/>
  <c r="N17" i="3" s="1"/>
  <c r="O17" i="3" s="1"/>
  <c r="P17" i="3"/>
  <c r="F16" i="3"/>
  <c r="G16" i="3" s="1"/>
  <c r="H16" i="3" s="1"/>
  <c r="I16" i="3" s="1"/>
  <c r="J16" i="3" s="1"/>
  <c r="K16" i="3" s="1"/>
  <c r="L16" i="3" s="1"/>
  <c r="M16" i="3" s="1"/>
  <c r="N16" i="3" s="1"/>
  <c r="O16" i="3" s="1"/>
  <c r="P16" i="3"/>
  <c r="F15" i="3"/>
  <c r="G15" i="3" s="1"/>
  <c r="H15" i="3" s="1"/>
  <c r="I15" i="3" s="1"/>
  <c r="J15" i="3" s="1"/>
  <c r="K15" i="3" s="1"/>
  <c r="L15" i="3" s="1"/>
  <c r="M15" i="3" s="1"/>
  <c r="N15" i="3" s="1"/>
  <c r="O15" i="3" s="1"/>
  <c r="P15" i="3"/>
  <c r="D10" i="3"/>
  <c r="F7" i="3"/>
  <c r="F5" i="3"/>
  <c r="G4" i="3"/>
  <c r="P51" i="3" l="1"/>
  <c r="Q51" i="3" s="1"/>
  <c r="H30" i="4"/>
  <c r="H44" i="4" s="1"/>
  <c r="H46" i="4" s="1"/>
  <c r="H48" i="4" s="1"/>
  <c r="D24" i="3" s="1"/>
  <c r="E24" i="3" s="1"/>
  <c r="F24" i="3" s="1"/>
  <c r="G24" i="3" s="1"/>
  <c r="G7" i="3"/>
  <c r="G5" i="3"/>
  <c r="H4" i="3"/>
  <c r="D11" i="3"/>
  <c r="G61" i="3"/>
  <c r="H58" i="3"/>
  <c r="H61" i="3" l="1"/>
  <c r="I58" i="3"/>
  <c r="H24" i="3"/>
  <c r="D14" i="3"/>
  <c r="E8" i="3"/>
  <c r="H7" i="3"/>
  <c r="H5" i="3"/>
  <c r="I4" i="3"/>
  <c r="I7" i="3" l="1"/>
  <c r="I5" i="3"/>
  <c r="J4" i="3"/>
  <c r="E10" i="3"/>
  <c r="D22" i="3"/>
  <c r="I24" i="3"/>
  <c r="I61" i="3"/>
  <c r="J58" i="3"/>
  <c r="J61" i="3" l="1"/>
  <c r="K58" i="3"/>
  <c r="J24" i="3"/>
  <c r="E11" i="3"/>
  <c r="J7" i="3"/>
  <c r="J5" i="3"/>
  <c r="K4" i="3"/>
  <c r="K7" i="3" l="1"/>
  <c r="K5" i="3"/>
  <c r="L4" i="3"/>
  <c r="E14" i="3"/>
  <c r="F8" i="3"/>
  <c r="D53" i="3"/>
  <c r="K24" i="3"/>
  <c r="K61" i="3"/>
  <c r="L58" i="3"/>
  <c r="L61" i="3" l="1"/>
  <c r="M58" i="3"/>
  <c r="L24" i="3"/>
  <c r="D64" i="3"/>
  <c r="F10" i="3"/>
  <c r="E22" i="3"/>
  <c r="L7" i="3"/>
  <c r="L5" i="3"/>
  <c r="M4" i="3"/>
  <c r="M7" i="3" l="1"/>
  <c r="M5" i="3"/>
  <c r="N4" i="3"/>
  <c r="F11" i="3"/>
  <c r="M24" i="3"/>
  <c r="M61" i="3"/>
  <c r="N58" i="3"/>
  <c r="N61" i="3" l="1"/>
  <c r="O58" i="3"/>
  <c r="O61" i="3" s="1"/>
  <c r="P58" i="3"/>
  <c r="P61" i="3" s="1"/>
  <c r="N24" i="3"/>
  <c r="F14" i="3"/>
  <c r="G8" i="3"/>
  <c r="E53" i="3"/>
  <c r="N7" i="3"/>
  <c r="N5" i="3"/>
  <c r="O4" i="3"/>
  <c r="P4" i="3" s="1"/>
  <c r="O7" i="3" l="1"/>
  <c r="P7" i="3" s="1"/>
  <c r="O5" i="3"/>
  <c r="E64" i="3"/>
  <c r="G10" i="3"/>
  <c r="F22" i="3"/>
  <c r="O24" i="3"/>
  <c r="P24" i="3" l="1"/>
  <c r="G11" i="3"/>
  <c r="G14" i="3" l="1"/>
  <c r="H8" i="3"/>
  <c r="F53" i="3"/>
  <c r="F64" i="3" l="1"/>
  <c r="H10" i="3"/>
  <c r="G22" i="3"/>
  <c r="H11" i="3" l="1"/>
  <c r="H14" i="3" l="1"/>
  <c r="I8" i="3"/>
  <c r="G53" i="3"/>
  <c r="G64" i="3" l="1"/>
  <c r="I10" i="3"/>
  <c r="H22" i="3"/>
  <c r="I11" i="3" l="1"/>
  <c r="I14" i="3" l="1"/>
  <c r="J8" i="3"/>
  <c r="H53" i="3"/>
  <c r="H64" i="3" l="1"/>
  <c r="J10" i="3"/>
  <c r="I22" i="3"/>
  <c r="J11" i="3" l="1"/>
  <c r="J14" i="3" l="1"/>
  <c r="K8" i="3"/>
  <c r="I53" i="3"/>
  <c r="I64" i="3" l="1"/>
  <c r="K10" i="3"/>
  <c r="J22" i="3"/>
  <c r="K11" i="3" l="1"/>
  <c r="K14" i="3" l="1"/>
  <c r="L8" i="3"/>
  <c r="J53" i="3"/>
  <c r="J64" i="3" l="1"/>
  <c r="L10" i="3"/>
  <c r="K22" i="3"/>
  <c r="L11" i="3" l="1"/>
  <c r="L14" i="3" l="1"/>
  <c r="M8" i="3"/>
  <c r="K53" i="3"/>
  <c r="K64" i="3" l="1"/>
  <c r="M10" i="3"/>
  <c r="L22" i="3"/>
  <c r="M11" i="3" l="1"/>
  <c r="M14" i="3" l="1"/>
  <c r="N8" i="3"/>
  <c r="L53" i="3"/>
  <c r="L64" i="3" l="1"/>
  <c r="N10" i="3"/>
  <c r="M22" i="3"/>
  <c r="N11" i="3" l="1"/>
  <c r="N14" i="3" l="1"/>
  <c r="O8" i="3"/>
  <c r="M53" i="3"/>
  <c r="M64" i="3" l="1"/>
  <c r="O10" i="3"/>
  <c r="P8" i="3"/>
  <c r="N22" i="3"/>
  <c r="P10" i="3" l="1"/>
  <c r="O11" i="3"/>
  <c r="O14" i="3" l="1"/>
  <c r="P11" i="3"/>
  <c r="N53" i="3"/>
  <c r="N64" i="3" l="1"/>
  <c r="O22" i="3"/>
  <c r="P14" i="3"/>
  <c r="P22" i="3" l="1"/>
  <c r="Q23" i="3" l="1"/>
  <c r="O53" i="3"/>
  <c r="P53" i="3" l="1"/>
  <c r="O64" i="3"/>
  <c r="P64" i="3" l="1"/>
  <c r="Q53" i="3"/>
</calcChain>
</file>

<file path=xl/sharedStrings.xml><?xml version="1.0" encoding="utf-8"?>
<sst xmlns="http://schemas.openxmlformats.org/spreadsheetml/2006/main" count="5244" uniqueCount="1038">
  <si>
    <t>Storage Depot</t>
  </si>
  <si>
    <t>Income Statement</t>
  </si>
  <si>
    <t>For the Nine Months Ending September 30, 2022</t>
  </si>
  <si>
    <t/>
  </si>
  <si>
    <t>October</t>
  </si>
  <si>
    <t>November</t>
  </si>
  <si>
    <t>December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</si>
  <si>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</si>
  <si>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</si>
  <si>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</si>
  <si>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</si>
  <si>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</si>
  <si>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</si>
  <si>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</si>
  <si>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</si>
  <si>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</si>
  <si>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Year To Date</t>
  </si>
  <si>
    <t>Revenues</t>
  </si>
  <si>
    <t>Rental Income</t>
  </si>
  <si>
    <t>Fee Income</t>
  </si>
  <si>
    <t>Merchandise Income</t>
  </si>
  <si>
    <t>Protection Plan Income</t>
  </si>
  <si>
    <t>Truck Income</t>
  </si>
  <si>
    <t>Interest Income</t>
  </si>
  <si>
    <t>Total Revenues</t>
  </si>
  <si>
    <t>Expenses</t>
  </si>
  <si>
    <t>Staffing Costs</t>
  </si>
  <si>
    <t>Accounting</t>
  </si>
  <si>
    <t>Advertising &amp; Marketing</t>
  </si>
  <si>
    <t>Advertising/Sparefoot</t>
  </si>
  <si>
    <t>Advertising/Web</t>
  </si>
  <si>
    <t>Bank Fees</t>
  </si>
  <si>
    <t>Collection Manager</t>
  </si>
  <si>
    <t>Computer Services</t>
  </si>
  <si>
    <t>Credit Card Fees</t>
  </si>
  <si>
    <t>Dues &amp; Subscriptions</t>
  </si>
  <si>
    <t>Insurance - Auto</t>
  </si>
  <si>
    <t>Insurance - Property</t>
  </si>
  <si>
    <t>Landscape Services</t>
  </si>
  <si>
    <t>Licenses/Fees/Permits</t>
  </si>
  <si>
    <t>Management Fees</t>
  </si>
  <si>
    <t>Merchandise Purchases</t>
  </si>
  <si>
    <t>Office Expense</t>
  </si>
  <si>
    <t>Postage</t>
  </si>
  <si>
    <t>Protection Plan Expense</t>
  </si>
  <si>
    <t>Repairs &amp; Maint.</t>
  </si>
  <si>
    <t>Sales Tax Expense</t>
  </si>
  <si>
    <t>Snow Removal</t>
  </si>
  <si>
    <t>Supplies - Facility</t>
  </si>
  <si>
    <t>Taxes - Income</t>
  </si>
  <si>
    <t>Taxes - Property</t>
  </si>
  <si>
    <t>Telephone</t>
  </si>
  <si>
    <t>Travel</t>
  </si>
  <si>
    <t>Utilities</t>
  </si>
  <si>
    <t>Total Operating Exp</t>
  </si>
  <si>
    <t>Amortization</t>
  </si>
  <si>
    <t>Depreciation</t>
  </si>
  <si>
    <t>Interest - Mortgage</t>
  </si>
  <si>
    <t>Interest - B of C</t>
  </si>
  <si>
    <t>Loan Costs</t>
  </si>
  <si>
    <t>Repairs &amp; Maint. - Special</t>
  </si>
  <si>
    <t>Net Income</t>
  </si>
  <si>
    <t>Detail Trial Balance</t>
  </si>
  <si>
    <t>For the Period From Oct 1, 2021 to Sep 30, 2022</t>
  </si>
  <si>
    <t xml:space="preserve">Filter Criteria includes: Report order is by ID. Report is printed with Hide Period Subtotals on Multi-Period Report and in Detail Format. </t>
  </si>
  <si>
    <t>Account ID</t>
  </si>
  <si>
    <t>Account Description</t>
  </si>
  <si>
    <t>Date</t>
  </si>
  <si>
    <t>Reference</t>
  </si>
  <si>
    <t>Trans Description</t>
  </si>
  <si>
    <t>Trans Amount</t>
  </si>
  <si>
    <t>Balance</t>
  </si>
  <si>
    <t>1100</t>
  </si>
  <si>
    <t>Operating - Banc of Cal</t>
  </si>
  <si>
    <t>Beginning Balance</t>
  </si>
  <si>
    <t>20496</t>
  </si>
  <si>
    <t>K Ell Photography</t>
  </si>
  <si>
    <t>SPACH370</t>
  </si>
  <si>
    <t>Total Storage Solutions.</t>
  </si>
  <si>
    <t>SPACH371</t>
  </si>
  <si>
    <t>Peter Speek</t>
  </si>
  <si>
    <t>21387</t>
  </si>
  <si>
    <t>Ray Tuohy</t>
  </si>
  <si>
    <t>21388</t>
  </si>
  <si>
    <t>Mount Olympus</t>
  </si>
  <si>
    <t>SPACH368</t>
  </si>
  <si>
    <t>TNT Self Storage Management</t>
  </si>
  <si>
    <t>SPACH369</t>
  </si>
  <si>
    <t>Total Storage Management</t>
  </si>
  <si>
    <t>21390</t>
  </si>
  <si>
    <t>Ben Wubben</t>
  </si>
  <si>
    <t>SPACH372</t>
  </si>
  <si>
    <t>TNT Self Storage Management, I</t>
  </si>
  <si>
    <t>21392</t>
  </si>
  <si>
    <t>Ace Recycling &amp; Disposal</t>
  </si>
  <si>
    <t>21393</t>
  </si>
  <si>
    <t>Danielle Jarvis</t>
  </si>
  <si>
    <t>21394</t>
  </si>
  <si>
    <t>Brian Long</t>
  </si>
  <si>
    <t>21395</t>
  </si>
  <si>
    <t>Juan Ortega</t>
  </si>
  <si>
    <t>21396</t>
  </si>
  <si>
    <t>MPL Sweeping</t>
  </si>
  <si>
    <t>SPACH374</t>
  </si>
  <si>
    <t>SPACH375</t>
  </si>
  <si>
    <t>SPACH376</t>
  </si>
  <si>
    <t>21397</t>
  </si>
  <si>
    <t>Murray City  Corporation</t>
  </si>
  <si>
    <t>SPACH380</t>
  </si>
  <si>
    <t>SPACH381</t>
  </si>
  <si>
    <t>October Cash Recepts</t>
  </si>
  <si>
    <t>Transfer</t>
  </si>
  <si>
    <t>Chargeback</t>
  </si>
  <si>
    <t>Loan Payment</t>
  </si>
  <si>
    <t>Comcast Payment</t>
  </si>
  <si>
    <t>Service Charge</t>
  </si>
  <si>
    <t>Dominion Energy Payment</t>
  </si>
  <si>
    <t>C/C Fees</t>
  </si>
  <si>
    <t>21398</t>
  </si>
  <si>
    <t>21399</t>
  </si>
  <si>
    <t>21400</t>
  </si>
  <si>
    <t>SPACH377</t>
  </si>
  <si>
    <t>SPACH382</t>
  </si>
  <si>
    <t>SPACH383</t>
  </si>
  <si>
    <t>SPACH378</t>
  </si>
  <si>
    <t>SPACH379</t>
  </si>
  <si>
    <t>20497</t>
  </si>
  <si>
    <t>21401</t>
  </si>
  <si>
    <t>David Gee Roofing</t>
  </si>
  <si>
    <t>21402</t>
  </si>
  <si>
    <t>Chateau Products, Inc</t>
  </si>
  <si>
    <t>21405</t>
  </si>
  <si>
    <t>21403</t>
  </si>
  <si>
    <t>Up and Down Garage Doors Inc.</t>
  </si>
  <si>
    <t>21404</t>
  </si>
  <si>
    <t>21406</t>
  </si>
  <si>
    <t>20498</t>
  </si>
  <si>
    <t>20499</t>
  </si>
  <si>
    <t>20500</t>
  </si>
  <si>
    <t>Dixon Security Cameras</t>
  </si>
  <si>
    <t>20501</t>
  </si>
  <si>
    <t>20502</t>
  </si>
  <si>
    <t>21407</t>
  </si>
  <si>
    <t>21409</t>
  </si>
  <si>
    <t>November Cash Receipts</t>
  </si>
  <si>
    <t>Chargeback Reversal</t>
  </si>
  <si>
    <t>Property Tax Payment</t>
  </si>
  <si>
    <t>20503</t>
  </si>
  <si>
    <t>20504</t>
  </si>
  <si>
    <t>20505</t>
  </si>
  <si>
    <t>20506</t>
  </si>
  <si>
    <t>20507</t>
  </si>
  <si>
    <t>20508</t>
  </si>
  <si>
    <t>21410</t>
  </si>
  <si>
    <t>Corporate Filings LLC</t>
  </si>
  <si>
    <t>21408</t>
  </si>
  <si>
    <t>ACH1</t>
  </si>
  <si>
    <t>ACH2</t>
  </si>
  <si>
    <t>20509</t>
  </si>
  <si>
    <t>20510</t>
  </si>
  <si>
    <t>Deseret News</t>
  </si>
  <si>
    <t>20511</t>
  </si>
  <si>
    <t>LifeStation, Inc.</t>
  </si>
  <si>
    <t>20512</t>
  </si>
  <si>
    <t>20513</t>
  </si>
  <si>
    <t>20514</t>
  </si>
  <si>
    <t>R Landscaping Snow Removal LLC</t>
  </si>
  <si>
    <t>20515</t>
  </si>
  <si>
    <t>20516</t>
  </si>
  <si>
    <t>20517</t>
  </si>
  <si>
    <t>20518</t>
  </si>
  <si>
    <t>20519</t>
  </si>
  <si>
    <t>20520</t>
  </si>
  <si>
    <t>Ryan Corbett</t>
  </si>
  <si>
    <t>20521</t>
  </si>
  <si>
    <t>20522</t>
  </si>
  <si>
    <t>20523</t>
  </si>
  <si>
    <t>20524</t>
  </si>
  <si>
    <t>20525</t>
  </si>
  <si>
    <t>Deposit Correction</t>
  </si>
  <si>
    <t>Check encode error</t>
  </si>
  <si>
    <t>December Cash Receipts</t>
  </si>
  <si>
    <t>Stale Dated Check 21338</t>
  </si>
  <si>
    <t>Change</t>
  </si>
  <si>
    <t>Fiscal Year End Balance</t>
  </si>
  <si>
    <t>20526</t>
  </si>
  <si>
    <t>20527</t>
  </si>
  <si>
    <t>20528</t>
  </si>
  <si>
    <t>20529</t>
  </si>
  <si>
    <t>20530</t>
  </si>
  <si>
    <t>20531</t>
  </si>
  <si>
    <t>ACH3</t>
  </si>
  <si>
    <t>20533</t>
  </si>
  <si>
    <t>20534</t>
  </si>
  <si>
    <t>20535</t>
  </si>
  <si>
    <t>20536</t>
  </si>
  <si>
    <t>20537</t>
  </si>
  <si>
    <t>20538</t>
  </si>
  <si>
    <t>20539</t>
  </si>
  <si>
    <t>Lavell Holt</t>
  </si>
  <si>
    <t>20540</t>
  </si>
  <si>
    <t>20541</t>
  </si>
  <si>
    <t>Susan Moon</t>
  </si>
  <si>
    <t>20542</t>
  </si>
  <si>
    <t>20543</t>
  </si>
  <si>
    <t>Deposit Variance</t>
  </si>
  <si>
    <t>January Cash Receipts</t>
  </si>
  <si>
    <t>Sales Tax Payment</t>
  </si>
  <si>
    <t>NSF Check</t>
  </si>
  <si>
    <t>20544</t>
  </si>
  <si>
    <t>20545</t>
  </si>
  <si>
    <t>ACH4</t>
  </si>
  <si>
    <t>20547</t>
  </si>
  <si>
    <t>20548</t>
  </si>
  <si>
    <t>20549</t>
  </si>
  <si>
    <t>20550</t>
  </si>
  <si>
    <t>20551</t>
  </si>
  <si>
    <t>Total Storage Solutions</t>
  </si>
  <si>
    <t>20552</t>
  </si>
  <si>
    <t>Cori Szepkouski</t>
  </si>
  <si>
    <t>20553</t>
  </si>
  <si>
    <t>20554</t>
  </si>
  <si>
    <t>20555</t>
  </si>
  <si>
    <t>20556</t>
  </si>
  <si>
    <t>20557</t>
  </si>
  <si>
    <t>20558</t>
  </si>
  <si>
    <t>20559</t>
  </si>
  <si>
    <t>February Cash Receipts</t>
  </si>
  <si>
    <t>Murray City Utility</t>
  </si>
  <si>
    <t>C/C Fees Refund</t>
  </si>
  <si>
    <t>ACH5</t>
  </si>
  <si>
    <t>20560</t>
  </si>
  <si>
    <t>20561</t>
  </si>
  <si>
    <t>Corporate F. LLC</t>
  </si>
  <si>
    <t>20562</t>
  </si>
  <si>
    <t>20563</t>
  </si>
  <si>
    <t>20564</t>
  </si>
  <si>
    <t>20565</t>
  </si>
  <si>
    <t>20566</t>
  </si>
  <si>
    <t>20567</t>
  </si>
  <si>
    <t>20568</t>
  </si>
  <si>
    <t>20569</t>
  </si>
  <si>
    <t>20570</t>
  </si>
  <si>
    <t>20571</t>
  </si>
  <si>
    <t>20572</t>
  </si>
  <si>
    <t>House of Blinds</t>
  </si>
  <si>
    <t>20573</t>
  </si>
  <si>
    <t>Tanna Co</t>
  </si>
  <si>
    <t>20574</t>
  </si>
  <si>
    <t>20575</t>
  </si>
  <si>
    <t>20576</t>
  </si>
  <si>
    <t>David Gee</t>
  </si>
  <si>
    <t>20577</t>
  </si>
  <si>
    <t>20578</t>
  </si>
  <si>
    <t>20579</t>
  </si>
  <si>
    <t>Murray City Utility Payment</t>
  </si>
  <si>
    <t>March Cash Receipts</t>
  </si>
  <si>
    <t>20580</t>
  </si>
  <si>
    <t>20581</t>
  </si>
  <si>
    <t>20582</t>
  </si>
  <si>
    <t>20583</t>
  </si>
  <si>
    <t>20584</t>
  </si>
  <si>
    <t>20585</t>
  </si>
  <si>
    <t>20586</t>
  </si>
  <si>
    <t>ACH6</t>
  </si>
  <si>
    <t>20587</t>
  </si>
  <si>
    <t>20588</t>
  </si>
  <si>
    <t>20589</t>
  </si>
  <si>
    <t>20590</t>
  </si>
  <si>
    <t>20591</t>
  </si>
  <si>
    <t>20592</t>
  </si>
  <si>
    <t>20593</t>
  </si>
  <si>
    <t>Ash Shenouda CPA</t>
  </si>
  <si>
    <t>20594</t>
  </si>
  <si>
    <t>20595</t>
  </si>
  <si>
    <t>20596</t>
  </si>
  <si>
    <t>iPROMOTEu</t>
  </si>
  <si>
    <t>20597</t>
  </si>
  <si>
    <t>Minuteman Press</t>
  </si>
  <si>
    <t>20598</t>
  </si>
  <si>
    <t>20599</t>
  </si>
  <si>
    <t>20600</t>
  </si>
  <si>
    <t>April Cash Receipts</t>
  </si>
  <si>
    <t>Closing Fees</t>
  </si>
  <si>
    <t>Income Tax Payment</t>
  </si>
  <si>
    <t>ACH7</t>
  </si>
  <si>
    <t>20602</t>
  </si>
  <si>
    <t>20603</t>
  </si>
  <si>
    <t>20604</t>
  </si>
  <si>
    <t>20605</t>
  </si>
  <si>
    <t>20606</t>
  </si>
  <si>
    <t>20607</t>
  </si>
  <si>
    <t>20608</t>
  </si>
  <si>
    <t>20609</t>
  </si>
  <si>
    <t>Delaware Secretary of State</t>
  </si>
  <si>
    <t>20610</t>
  </si>
  <si>
    <t>20611</t>
  </si>
  <si>
    <t>20612</t>
  </si>
  <si>
    <t>Rice Insurance</t>
  </si>
  <si>
    <t>20613</t>
  </si>
  <si>
    <t>20614</t>
  </si>
  <si>
    <t>20615</t>
  </si>
  <si>
    <t>Buchanan Access Systems LLC</t>
  </si>
  <si>
    <t>20616</t>
  </si>
  <si>
    <t>20617</t>
  </si>
  <si>
    <t>20618</t>
  </si>
  <si>
    <t>20619</t>
  </si>
  <si>
    <t>20620</t>
  </si>
  <si>
    <t>20621</t>
  </si>
  <si>
    <t>20622</t>
  </si>
  <si>
    <t>May Cash Receipts</t>
  </si>
  <si>
    <t>ACH8</t>
  </si>
  <si>
    <t>20623</t>
  </si>
  <si>
    <t>20624</t>
  </si>
  <si>
    <t>20625</t>
  </si>
  <si>
    <t>20626</t>
  </si>
  <si>
    <t>20627</t>
  </si>
  <si>
    <t>20628</t>
  </si>
  <si>
    <t>20629</t>
  </si>
  <si>
    <t>20630</t>
  </si>
  <si>
    <t>20631</t>
  </si>
  <si>
    <t>20632</t>
  </si>
  <si>
    <t>20633</t>
  </si>
  <si>
    <t>20634</t>
  </si>
  <si>
    <t>Summit Fire &amp; Security</t>
  </si>
  <si>
    <t>20635</t>
  </si>
  <si>
    <t>20636</t>
  </si>
  <si>
    <t>Choice Concepts, Inc.</t>
  </si>
  <si>
    <t>20637</t>
  </si>
  <si>
    <t>20638</t>
  </si>
  <si>
    <t>20640</t>
  </si>
  <si>
    <t>20641</t>
  </si>
  <si>
    <t>20642</t>
  </si>
  <si>
    <t>20643</t>
  </si>
  <si>
    <t>20650</t>
  </si>
  <si>
    <t>Allied Electric Sign &amp; Awning</t>
  </si>
  <si>
    <t>20651</t>
  </si>
  <si>
    <t>June Cash Receipts</t>
  </si>
  <si>
    <t>Tansfer</t>
  </si>
  <si>
    <t>ACH9</t>
  </si>
  <si>
    <t>20644</t>
  </si>
  <si>
    <t>20645</t>
  </si>
  <si>
    <t>20646</t>
  </si>
  <si>
    <t>20647</t>
  </si>
  <si>
    <t>20648</t>
  </si>
  <si>
    <t>20649</t>
  </si>
  <si>
    <t>20652</t>
  </si>
  <si>
    <t>20653</t>
  </si>
  <si>
    <t>20654</t>
  </si>
  <si>
    <t>20655</t>
  </si>
  <si>
    <t>20656</t>
  </si>
  <si>
    <t>Jake Twibey Plumbing</t>
  </si>
  <si>
    <t>20657</t>
  </si>
  <si>
    <t>20658</t>
  </si>
  <si>
    <t>20659</t>
  </si>
  <si>
    <t>20660</t>
  </si>
  <si>
    <t>20661</t>
  </si>
  <si>
    <t>20662</t>
  </si>
  <si>
    <t>20663</t>
  </si>
  <si>
    <t>July Cash Receipts</t>
  </si>
  <si>
    <t>ACH10</t>
  </si>
  <si>
    <t>20664</t>
  </si>
  <si>
    <t>20665</t>
  </si>
  <si>
    <t>Deron Marcum</t>
  </si>
  <si>
    <t>20666</t>
  </si>
  <si>
    <t>20667</t>
  </si>
  <si>
    <t>20668</t>
  </si>
  <si>
    <t>20669</t>
  </si>
  <si>
    <t>20670</t>
  </si>
  <si>
    <t>20671</t>
  </si>
  <si>
    <t>20672</t>
  </si>
  <si>
    <t>Andres Sosa Perez</t>
  </si>
  <si>
    <t>20673</t>
  </si>
  <si>
    <t>Blythe Darlyn Thatcher</t>
  </si>
  <si>
    <t>20674</t>
  </si>
  <si>
    <t>20675</t>
  </si>
  <si>
    <t>20676</t>
  </si>
  <si>
    <t>20677</t>
  </si>
  <si>
    <t>20678</t>
  </si>
  <si>
    <t>20692</t>
  </si>
  <si>
    <t>20680</t>
  </si>
  <si>
    <t>20681</t>
  </si>
  <si>
    <t>20682</t>
  </si>
  <si>
    <t>August Cash Receipts</t>
  </si>
  <si>
    <t>ACH11</t>
  </si>
  <si>
    <t>20683</t>
  </si>
  <si>
    <t>20684</t>
  </si>
  <si>
    <t>20685</t>
  </si>
  <si>
    <t>20686</t>
  </si>
  <si>
    <t>20687</t>
  </si>
  <si>
    <t>20688</t>
  </si>
  <si>
    <t>20689</t>
  </si>
  <si>
    <t>20690</t>
  </si>
  <si>
    <t>20692V</t>
  </si>
  <si>
    <t>20693</t>
  </si>
  <si>
    <t>Angeletta Solis, Petty Cashier</t>
  </si>
  <si>
    <t>20694</t>
  </si>
  <si>
    <t>20695</t>
  </si>
  <si>
    <t>20696</t>
  </si>
  <si>
    <t>20697</t>
  </si>
  <si>
    <t>Staples</t>
  </si>
  <si>
    <t>20698</t>
  </si>
  <si>
    <t>20699</t>
  </si>
  <si>
    <t>20700</t>
  </si>
  <si>
    <t>C/C Variance</t>
  </si>
  <si>
    <t>Deposit</t>
  </si>
  <si>
    <t>September Cash Receipts</t>
  </si>
  <si>
    <t>Ending Balance</t>
  </si>
  <si>
    <t>1120</t>
  </si>
  <si>
    <t>Savings - Banc of Cal</t>
  </si>
  <si>
    <t>1190</t>
  </si>
  <si>
    <t>Charles Schwab - Investment</t>
  </si>
  <si>
    <t>1510</t>
  </si>
  <si>
    <t>Buildings</t>
  </si>
  <si>
    <t>1515</t>
  </si>
  <si>
    <t>Roofing and Pavement (16)</t>
  </si>
  <si>
    <t>1520</t>
  </si>
  <si>
    <t>Land</t>
  </si>
  <si>
    <t>1540</t>
  </si>
  <si>
    <t>Computer 4/14</t>
  </si>
  <si>
    <t>1550</t>
  </si>
  <si>
    <t>Surveillance System (9/14)</t>
  </si>
  <si>
    <t>1555</t>
  </si>
  <si>
    <t>Surveillance System (12/17)</t>
  </si>
  <si>
    <t>1560</t>
  </si>
  <si>
    <t>Truck 7/14</t>
  </si>
  <si>
    <t>1570</t>
  </si>
  <si>
    <t>Furniture &amp; Fixtures 5/15</t>
  </si>
  <si>
    <t>1590</t>
  </si>
  <si>
    <t>Accumulated Depreciation</t>
  </si>
  <si>
    <t>Aje-AS</t>
  </si>
  <si>
    <t>To record current year depreciation and amortization</t>
  </si>
  <si>
    <t>1595</t>
  </si>
  <si>
    <t>Accum Depre Cost Seg</t>
  </si>
  <si>
    <t>1600</t>
  </si>
  <si>
    <t>Note Rec (12/18) Avondale Land</t>
  </si>
  <si>
    <t>1605</t>
  </si>
  <si>
    <t>Note Rec - partners (Schwab)</t>
  </si>
  <si>
    <t>1610</t>
  </si>
  <si>
    <t>(7/20) Advance to Avondale</t>
  </si>
  <si>
    <t>1615</t>
  </si>
  <si>
    <t>(6/22) Advance to Goodyear</t>
  </si>
  <si>
    <t>To Establish Loan</t>
  </si>
  <si>
    <t>1800</t>
  </si>
  <si>
    <t>Protection Plan Deposit</t>
  </si>
  <si>
    <t>TNT Self Storage Management - Invoice: OTM10074</t>
  </si>
  <si>
    <t>TNT Self Storage Management - Invoice: OTM10081</t>
  </si>
  <si>
    <t>1901</t>
  </si>
  <si>
    <t>1990</t>
  </si>
  <si>
    <t>Accumulated Amortization</t>
  </si>
  <si>
    <t>2360</t>
  </si>
  <si>
    <t>Sales Tax Payable</t>
  </si>
  <si>
    <t>November Sales Tax</t>
  </si>
  <si>
    <t>December Sales Tax</t>
  </si>
  <si>
    <t>January Sales Tax</t>
  </si>
  <si>
    <t>February Sales Tax</t>
  </si>
  <si>
    <t>March Sales Tax</t>
  </si>
  <si>
    <t>April Sales Tax</t>
  </si>
  <si>
    <t>May Sales Tax</t>
  </si>
  <si>
    <t>June Sales Tax</t>
  </si>
  <si>
    <t>July Sales Tax</t>
  </si>
  <si>
    <t>August Sales Tax</t>
  </si>
  <si>
    <t>September Sales Tax</t>
  </si>
  <si>
    <t>2530</t>
  </si>
  <si>
    <t>Note Payable - PacMerc #2</t>
  </si>
  <si>
    <t>2535</t>
  </si>
  <si>
    <t>Note Payable - BofC</t>
  </si>
  <si>
    <t>2650</t>
  </si>
  <si>
    <t>Owner Contribution - Tuohy</t>
  </si>
  <si>
    <t>2655</t>
  </si>
  <si>
    <t>Owner Contribution - Speek</t>
  </si>
  <si>
    <t>2660</t>
  </si>
  <si>
    <t>Owner Distributions - Tuohy</t>
  </si>
  <si>
    <t>Ray Tuohy - Invoice: Auto224</t>
  </si>
  <si>
    <t>Ray Tuohy - Invoice: Auto225</t>
  </si>
  <si>
    <t>Ray Tuohy - Invoice: Auto226</t>
  </si>
  <si>
    <t>Ray Tuohy - Invoice: YE Dist</t>
  </si>
  <si>
    <t>Ray Tuohy - Invoice: Auto239</t>
  </si>
  <si>
    <t>Ray Tuohy - Invoice: Auto240</t>
  </si>
  <si>
    <t>Ray Tuohy - Invoice: Auto241</t>
  </si>
  <si>
    <t>Ray Tuohy - Invoice: Auto242</t>
  </si>
  <si>
    <t>Ray Tuohy - Invoice: Auto243</t>
  </si>
  <si>
    <t>Ray Tuohy - Invoice: Auto244</t>
  </si>
  <si>
    <t>Ray Tuohy - Invoice: Auto245</t>
  </si>
  <si>
    <t>Ray Tuohy - Invoice: Auto246</t>
  </si>
  <si>
    <t>Ray Tuohy - Invoice: Auto247</t>
  </si>
  <si>
    <t>2670</t>
  </si>
  <si>
    <t>Owner Distributions - Speek</t>
  </si>
  <si>
    <t>Peter Speek - Invoice: Auto212</t>
  </si>
  <si>
    <t>Peter Speek - Invoice: Auto213</t>
  </si>
  <si>
    <t>Peter Speek - Invoice: Auto214</t>
  </si>
  <si>
    <t>Peter Speek - Invoice: YEDist</t>
  </si>
  <si>
    <t>Peter Speek - Invoice: Auto227</t>
  </si>
  <si>
    <t>Peter Speek - Invoice: Auto228</t>
  </si>
  <si>
    <t>Peter Speek - Invoice: Auto229</t>
  </si>
  <si>
    <t>Peter Speek - Invoice: Auto230</t>
  </si>
  <si>
    <t>Peter Speek - Invoice: Auto231</t>
  </si>
  <si>
    <t>Peter Speek - Invoice: Auto232</t>
  </si>
  <si>
    <t>Peter Speek - Invoice: Auto233</t>
  </si>
  <si>
    <t>Peter Speek - Invoice: Auto234</t>
  </si>
  <si>
    <t>Peter Speek - Invoice: Auto235</t>
  </si>
  <si>
    <t>2900</t>
  </si>
  <si>
    <t>Retained Earnings</t>
  </si>
  <si>
    <t>3100</t>
  </si>
  <si>
    <t>Danielle Jarvis - Invoice: TenRefV024</t>
  </si>
  <si>
    <t>Brian Long - Invoice: TenRefV024</t>
  </si>
  <si>
    <t>October Rental Income</t>
  </si>
  <si>
    <t>November Rental Income</t>
  </si>
  <si>
    <t>December Rental Income</t>
  </si>
  <si>
    <t>Lavell Holt - Invoice: TenRefA008</t>
  </si>
  <si>
    <t>Susan Moon - Invoice: TenRefF010</t>
  </si>
  <si>
    <t>January Rental Income</t>
  </si>
  <si>
    <t>February Rental Income</t>
  </si>
  <si>
    <t>March Rental Income</t>
  </si>
  <si>
    <t>April Rental Income</t>
  </si>
  <si>
    <t>May Rental Income</t>
  </si>
  <si>
    <t>June Rental Income</t>
  </si>
  <si>
    <t>July Rental Income</t>
  </si>
  <si>
    <t>Andres Sosa Perez - Invoice: TenRefV009</t>
  </si>
  <si>
    <t>Blythe Darlyn Thatcher - Invoice: TenRefG046</t>
  </si>
  <si>
    <t>August Rental Income</t>
  </si>
  <si>
    <t>September Rental Income</t>
  </si>
  <si>
    <t>3130</t>
  </si>
  <si>
    <t>October Fee Income</t>
  </si>
  <si>
    <t>November Fee Income</t>
  </si>
  <si>
    <t>December Fee Income</t>
  </si>
  <si>
    <t>January Fee Income</t>
  </si>
  <si>
    <t>February Fee Income</t>
  </si>
  <si>
    <t>March Fee Income</t>
  </si>
  <si>
    <t>April Fee Income</t>
  </si>
  <si>
    <t>May Fee Income</t>
  </si>
  <si>
    <t>June Fee Income</t>
  </si>
  <si>
    <t>July Fee Income</t>
  </si>
  <si>
    <t>August Fee Income</t>
  </si>
  <si>
    <t>September Fee Income</t>
  </si>
  <si>
    <t>3140</t>
  </si>
  <si>
    <t>November Merchandise Sales</t>
  </si>
  <si>
    <t>December Merchandise Sales</t>
  </si>
  <si>
    <t>January Merchandise Sales</t>
  </si>
  <si>
    <t>February Merchandise Sales</t>
  </si>
  <si>
    <t>March Merchandise Sales</t>
  </si>
  <si>
    <t>April Merchandise Sales</t>
  </si>
  <si>
    <t>May Merchandise Sales</t>
  </si>
  <si>
    <t>June Merchandise Sales</t>
  </si>
  <si>
    <t>July Merchandise Sales</t>
  </si>
  <si>
    <t>August Merchandise Sales</t>
  </si>
  <si>
    <t>September Merchandise Sales</t>
  </si>
  <si>
    <t>3145</t>
  </si>
  <si>
    <t>October Protection Plan Income</t>
  </si>
  <si>
    <t>November Protection Plan Income</t>
  </si>
  <si>
    <t>December Protection Plan Income</t>
  </si>
  <si>
    <t>January Protection Plan Income</t>
  </si>
  <si>
    <t>February Protection Plan Income</t>
  </si>
  <si>
    <t>March Protection Plan Income</t>
  </si>
  <si>
    <t>April Protection Plan Income</t>
  </si>
  <si>
    <t>May Protection Plan Income</t>
  </si>
  <si>
    <t>June Protection Plan Income</t>
  </si>
  <si>
    <t>July Protection Plan Income</t>
  </si>
  <si>
    <t>August Protection Plan Income</t>
  </si>
  <si>
    <t>September Protection Plan Income</t>
  </si>
  <si>
    <t>3160</t>
  </si>
  <si>
    <t>May Truck Income</t>
  </si>
  <si>
    <t>3180</t>
  </si>
  <si>
    <t>5500</t>
  </si>
  <si>
    <t>Total Storage Solutions. - Invoice: 25417</t>
  </si>
  <si>
    <t>Total Storage Solutions. - Invoice: 25477</t>
  </si>
  <si>
    <t>Total Storage Solutions. - Invoice: 25537</t>
  </si>
  <si>
    <t>Total Storage Solutions. - Invoice: 25597</t>
  </si>
  <si>
    <t>Total Storage Solutions. - Invoice: 25657</t>
  </si>
  <si>
    <t>Total Storage Solutions. - Invoice: 25717</t>
  </si>
  <si>
    <t>Total Storage Solutions. - Invoice: 25777</t>
  </si>
  <si>
    <t>Total Storage Solutions. - Invoice: 25838</t>
  </si>
  <si>
    <t>Total Storage Solutions - Invoice: 25899</t>
  </si>
  <si>
    <t>Total Storage Solutions - Invoice: 25960</t>
  </si>
  <si>
    <t>Total Storage Solutions - Invoice: 26021</t>
  </si>
  <si>
    <t>Total Storage Solutions - Invoice: 26082</t>
  </si>
  <si>
    <t>Total Storage Solutions - Invoice: 26143</t>
  </si>
  <si>
    <t>Total Storage Solutions - Invoice: 26204</t>
  </si>
  <si>
    <t>Total Storage Solutions - Invoice: 26265</t>
  </si>
  <si>
    <t>Total Storage Solutions - Invoice: 26326</t>
  </si>
  <si>
    <t>Total Storage Solutions - Invoice: 26388</t>
  </si>
  <si>
    <t>Total Storage Solutions - Invoice: 26450</t>
  </si>
  <si>
    <t>Total Storage Solutions - Invoice: 26511</t>
  </si>
  <si>
    <t>Total Storage Solutions - Invoice: 26573</t>
  </si>
  <si>
    <t>Total Storage Solutions - Invoice: 26635</t>
  </si>
  <si>
    <t>Total Storage Solutions - Invoice: 26696</t>
  </si>
  <si>
    <t>Total Storage Solutions - Invoice: 26757</t>
  </si>
  <si>
    <t>Total Storage Solutions - Invoice: 26819</t>
  </si>
  <si>
    <t>6100</t>
  </si>
  <si>
    <t>Ash Shenouda CPA - Invoice: 22-188</t>
  </si>
  <si>
    <t>6110</t>
  </si>
  <si>
    <t>K Ell Photography - Invoice: 817</t>
  </si>
  <si>
    <t>6115</t>
  </si>
  <si>
    <t>Total Storage Management - Invoice: Sparefoot495369</t>
  </si>
  <si>
    <t>Total Storage Management - Invoice: Sparefoot501480</t>
  </si>
  <si>
    <t>Total Storage Management - Invoice: Sparefoot508208</t>
  </si>
  <si>
    <t>Total Storage Management - Invoice: Sparefoot515432</t>
  </si>
  <si>
    <t>Total Storage Management - Invoice: Sparefoot524719</t>
  </si>
  <si>
    <t>Total Storage Management - Invoice: Sparefoot532917</t>
  </si>
  <si>
    <t>Total Storage Management - Invoice: Sparefoot539039</t>
  </si>
  <si>
    <t>Total Storage Management - Invoice: Sparefoot547421</t>
  </si>
  <si>
    <t>Total Storage Management - Invoice: Sparefoot554841</t>
  </si>
  <si>
    <t>Total Storage Management - Invoice: Sparefoot561557</t>
  </si>
  <si>
    <t>Total Storage Management - Invoice: Sparefoot569679</t>
  </si>
  <si>
    <t>6125</t>
  </si>
  <si>
    <t>TNT Self Storage Management - Invoice: CalPotential21100416</t>
  </si>
  <si>
    <t>Total Storage Management - Invoice: GoogleAds09021</t>
  </si>
  <si>
    <t>TNT Self Storage Management - Invoice: CalPotential21110368</t>
  </si>
  <si>
    <t>Total Storage Management - Invoice: GoogleAds1021</t>
  </si>
  <si>
    <t>TNT Self Storage Management - Invoice: GoLocal20316</t>
  </si>
  <si>
    <t>TNT Self Storage Management - Invoice: CalPotential21120350</t>
  </si>
  <si>
    <t>TNT Self Storage Management - Invoice: GoLocal20606</t>
  </si>
  <si>
    <t>TNT Self Storage Management - Invoice: 4thQtr2021</t>
  </si>
  <si>
    <t>TNT Self Storage Management - Invoice: CalPotential</t>
  </si>
  <si>
    <t>TNT Self Storage Management - Invoice: GoLocal20824</t>
  </si>
  <si>
    <t>Total Storage Management - Invoice: GoogleAds1121</t>
  </si>
  <si>
    <t>Total Storage Management - Invoice: GoogleAds1221</t>
  </si>
  <si>
    <t>TNT Self Storage Management - Invoice: CalPotential22020394</t>
  </si>
  <si>
    <t>TNT Self Storage Management - Invoice: CalPotential22030313</t>
  </si>
  <si>
    <t>TNT Self Storage Management - Invoice: GoLocal21407</t>
  </si>
  <si>
    <t>Total Storage Management - Invoice: GoogleAds0222</t>
  </si>
  <si>
    <t>Total Storage Management - Invoice: GoogleAds0122</t>
  </si>
  <si>
    <t>TNT Self Storage Management - Invoice: 1stqtr2022</t>
  </si>
  <si>
    <t>TNT Self Storage Management - Invoice: CalPotential22040250</t>
  </si>
  <si>
    <t>TNT Self Storage Management - Invoice: GoLocal21663</t>
  </si>
  <si>
    <t>TNT Self Storage Management - Invoice: GoLocal21092</t>
  </si>
  <si>
    <t>Total Storage Management - Invoice: GoogleAds0322</t>
  </si>
  <si>
    <t>TNT Self Storage Management - Invoice: CalPotential22050543</t>
  </si>
  <si>
    <t>TNT Self Storage Management - Invoice: GoLocal21948</t>
  </si>
  <si>
    <t>Total Storage Management - Invoice: GoogleAds0422</t>
  </si>
  <si>
    <t>TNT Self Storage Management - Invoice: CalPotential22060504</t>
  </si>
  <si>
    <t>TNT Self Storage Management - Invoice: GoLocal22247</t>
  </si>
  <si>
    <t>Total Storage Management - Invoice: GoogleAds0522</t>
  </si>
  <si>
    <t>TNT Self Storage Management - Invoice: CalPotential22070501</t>
  </si>
  <si>
    <t>TNT Self Storage Management - Invoice: GoLocal22462</t>
  </si>
  <si>
    <t>TNT Self Storage Management - Invoice: 2ndQtr2022</t>
  </si>
  <si>
    <t>Total Storage Management - Invoice: GoogleAds0622</t>
  </si>
  <si>
    <t>TNT Self Storage Management - Invoice: GoLocal22802</t>
  </si>
  <si>
    <t>TNT Self Storage Management - Invoice: CalPotential22080502</t>
  </si>
  <si>
    <t>TNT Self Storage Management - Invoice: CalPotential22090508</t>
  </si>
  <si>
    <t>TNT Self Storage Management - Invoice: GoLocal23087</t>
  </si>
  <si>
    <t>Total Storage Management - Invoice: GoogleAds0822</t>
  </si>
  <si>
    <t>TNT Self Storage Management - Invoice: 3rdQtr2022</t>
  </si>
  <si>
    <t>6150</t>
  </si>
  <si>
    <t>6155</t>
  </si>
  <si>
    <t>TNT Self Storage Management - Invoice: CollMgr13</t>
  </si>
  <si>
    <t>TNT Self Storage Management - Invoice: CollMgr14</t>
  </si>
  <si>
    <t>TNT Self Storage Management - Invoice: CollMgr15</t>
  </si>
  <si>
    <t>TNT Self Storage Management - Invoice: CollMgr16</t>
  </si>
  <si>
    <t>TNT Self Storage Management - Invoice: CollMgr17</t>
  </si>
  <si>
    <t>TNT Self Storage Management - Invoice: CollMgr18</t>
  </si>
  <si>
    <t>TNT Self Storage Management - Invoice: CollMgr19</t>
  </si>
  <si>
    <t>TNT Self Storage Management - Invoice: CollMgr20</t>
  </si>
  <si>
    <t>TNT Self Storage Management - Invoice: CollMgr21</t>
  </si>
  <si>
    <t>TNT Self Storage Management - Invoice: CollMgr22</t>
  </si>
  <si>
    <t>TNT Self Storage Management - Invoice: CollMgr23</t>
  </si>
  <si>
    <t>TNT Self Storage Management - Invoice: CollMgr24</t>
  </si>
  <si>
    <t>6160</t>
  </si>
  <si>
    <t>Total Storage Management - Invoice: SiteLinkAuto61</t>
  </si>
  <si>
    <t>Total Storage Management - Invoice: Podium40</t>
  </si>
  <si>
    <t>Total Storage Management - Invoice: SiteLinkAuto62</t>
  </si>
  <si>
    <t>Total Storage Management - Invoice: Podium41</t>
  </si>
  <si>
    <t>Total Storage Management - Invoice: Carbonite102021</t>
  </si>
  <si>
    <t>Total Storage Management - Invoice: SiteLinkAuto63</t>
  </si>
  <si>
    <t>Total Storage Management - Invoice: Podium42</t>
  </si>
  <si>
    <t>Total Storage Management - Invoice: SiteLinkAuto64</t>
  </si>
  <si>
    <t>Total Storage Management - Invoice: Podium43</t>
  </si>
  <si>
    <t>Total Storage Management - Invoice: Podium44</t>
  </si>
  <si>
    <t>Total Storage Management - Invoice: SiteLinkAuto65</t>
  </si>
  <si>
    <t>Total Storage Management - Invoice: EsetNod02205310</t>
  </si>
  <si>
    <t>Total Storage Management - Invoice: SiteLinkAuto66</t>
  </si>
  <si>
    <t>Total Storage Management - Invoice: Podium45</t>
  </si>
  <si>
    <t>Total Storage Management - Invoice: SiteLinkAuto67</t>
  </si>
  <si>
    <t>Total Storage Management - Invoice: Podium46</t>
  </si>
  <si>
    <t>Total Storage Management - Invoice: Podium47</t>
  </si>
  <si>
    <t>Total Storage Management - Invoice: SiteLinkAuto68</t>
  </si>
  <si>
    <t>Total Storage Management - Invoice: Podium48</t>
  </si>
  <si>
    <t>Total Storage Management - Invoice: SiteLinkAuto69</t>
  </si>
  <si>
    <t>Total Storage Management - Invoice: Podium49</t>
  </si>
  <si>
    <t>Total Storage Management - Invoice: SiteLinkAuto70</t>
  </si>
  <si>
    <t>Total Storage Management - Invoice: SiteLinkAuto71</t>
  </si>
  <si>
    <t>Total Storage Management - Invoice: Podium50</t>
  </si>
  <si>
    <t>Total Storage Management - Invoice: SiteLinkAuto72</t>
  </si>
  <si>
    <t>Total Storage Management - Invoice: Podium51</t>
  </si>
  <si>
    <t>6180</t>
  </si>
  <si>
    <t>6200</t>
  </si>
  <si>
    <t>Corporate Filings LLC - Invoice: WWH6WH39</t>
  </si>
  <si>
    <t>Corporate F. LLC - Invoice: WAEGWGD</t>
  </si>
  <si>
    <t>6210</t>
  </si>
  <si>
    <t>TNT Self Storage Management - Invoice: Truck86</t>
  </si>
  <si>
    <t>TNT Self Storage Management - Invoice: Truck87</t>
  </si>
  <si>
    <t>TNT Self Storage Management - Invoice: Truck88</t>
  </si>
  <si>
    <t>TNT Self Storage Management - Invoice: Truck89</t>
  </si>
  <si>
    <t>TNT Self Storage Management - Invoice: Truck90</t>
  </si>
  <si>
    <t>TNT Self Storage Management - Invoice: Truck91</t>
  </si>
  <si>
    <t>TNT Self Storage Management - Invoice: Truck92</t>
  </si>
  <si>
    <t>TNT Self Storage Management - Invoice: Truck93</t>
  </si>
  <si>
    <t>TNT Self Storage Management - Invoice: Truck94</t>
  </si>
  <si>
    <t>TNT Self Storage Management - Invoice: Truck95</t>
  </si>
  <si>
    <t>TNT Self Storage Management - Invoice: Truck96</t>
  </si>
  <si>
    <t>TNT Self Storage Management - Invoice: Truck97</t>
  </si>
  <si>
    <t>6220</t>
  </si>
  <si>
    <t>Rice Insurance - Invoice: 050522</t>
  </si>
  <si>
    <t>6235</t>
  </si>
  <si>
    <t>Ben Wubben - Invoice: 651310</t>
  </si>
  <si>
    <t>Ben Wubben - Invoice: 651330</t>
  </si>
  <si>
    <t>Ben Wubben - Invoice: 651343</t>
  </si>
  <si>
    <t>Ben Wubben - Invoice: 651342</t>
  </si>
  <si>
    <t>Ben Wubben - Invoice: 651362</t>
  </si>
  <si>
    <t>6260</t>
  </si>
  <si>
    <t>Total Storage Management - Invoice: DMV-Utah</t>
  </si>
  <si>
    <t>Murray City  Corporation - Invoice: D113021</t>
  </si>
  <si>
    <t>6265</t>
  </si>
  <si>
    <t>TNT Self Storage Management, I - Invoice: auto220</t>
  </si>
  <si>
    <t>TNT Self Storage Management, I - Invoice: D1021</t>
  </si>
  <si>
    <t>TNT Self Storage Management, I - Invoice: auto221</t>
  </si>
  <si>
    <t>TNT Self Storage Management, I - Invoice: 1121</t>
  </si>
  <si>
    <t>TNT Self Storage Management, I - Invoice: auto222</t>
  </si>
  <si>
    <t>TNT Self Storage Management, I - Invoice: 1221</t>
  </si>
  <si>
    <t>TNT Self Storage Management, I - Invoice: auto235</t>
  </si>
  <si>
    <t>TNT Self Storage Management, I - Invoice: 0122</t>
  </si>
  <si>
    <t>TNT Self Storage Management, I - Invoice: auto236</t>
  </si>
  <si>
    <t>TNT Self Storage Management, I - Invoice: 0222</t>
  </si>
  <si>
    <t>TNT Self Storage Management, I - Invoice: auto237</t>
  </si>
  <si>
    <t>TNT Self Storage Management, I - Invoice: 0322</t>
  </si>
  <si>
    <t>TNT Self Storage Management, I - Invoice: auto238</t>
  </si>
  <si>
    <t>TNT Self Storage Management, I - Invoice: 0422</t>
  </si>
  <si>
    <t>TNT Self Storage Management, I - Invoice: auto239</t>
  </si>
  <si>
    <t>TNT Self Storage Management, I - Invoice: 0522</t>
  </si>
  <si>
    <t>TNT Self Storage Management, I - Invoice: auto240</t>
  </si>
  <si>
    <t>TNT Self Storage Management, I - Invoice: 0622</t>
  </si>
  <si>
    <t>TNT Self Storage Management, I - Invoice: auto241</t>
  </si>
  <si>
    <t>TNT Self Storage Management, I - Invoice: 0722</t>
  </si>
  <si>
    <t>TNT Self Storage Management, I - Invoice: auto242</t>
  </si>
  <si>
    <t>TNT Self Storage Management, I - Invoice: 0822</t>
  </si>
  <si>
    <t>TNT Self Storage Management, I - Invoice: auto243</t>
  </si>
  <si>
    <t>TNT Self Storage Management, I - Invoice: 0922</t>
  </si>
  <si>
    <t>6280</t>
  </si>
  <si>
    <t>Chateau Products, Inc - Invoice: 1306183</t>
  </si>
  <si>
    <t>Chateau Products, Inc - Invoice: 1329629</t>
  </si>
  <si>
    <t>6300</t>
  </si>
  <si>
    <t>Mount Olympus - Invoice: 16691053 091821</t>
  </si>
  <si>
    <t>TNT Self Storage Management - Invoice: GoLocal20026</t>
  </si>
  <si>
    <t>TNT Self Storage Management - Invoice: SMS100121</t>
  </si>
  <si>
    <t>Total Storage Management - Invoice: Staples7340721039</t>
  </si>
  <si>
    <t>Total Storage Management - Invoice: Staples7341137200</t>
  </si>
  <si>
    <t>Mount Olympus - Invoice: 16691053 101621</t>
  </si>
  <si>
    <t>TNT Self Storage Management - Invoice: SMS110121</t>
  </si>
  <si>
    <t>TNT Self Storage Management - Invoice: SMS100121Bal</t>
  </si>
  <si>
    <t>Mount Olympus - Invoice: 16691053 111321</t>
  </si>
  <si>
    <t>Deseret News - Invoice: 134990</t>
  </si>
  <si>
    <t>LifeStation, Inc. - Invoice: 6451196</t>
  </si>
  <si>
    <t>TNT Self Storage Management - Invoice: SMS120121</t>
  </si>
  <si>
    <t>Total Storage Management - Invoice: ChristmasGift2021</t>
  </si>
  <si>
    <t>Mount Olympus - Invoice: 16691053 121121</t>
  </si>
  <si>
    <t>TNT Self Storage Management - Invoice: SMS010222</t>
  </si>
  <si>
    <t>Cori Szepkouski - Invoice: BusinessRenew2022</t>
  </si>
  <si>
    <t>Deseret News - Invoice: DN0015100</t>
  </si>
  <si>
    <t>TNT Self Storage Management - Invoice: SMS020122</t>
  </si>
  <si>
    <t>LifeStation, Inc. - Invoice: 6574335</t>
  </si>
  <si>
    <t>Mount Olympus - Invoice: 16691053 030522</t>
  </si>
  <si>
    <t>TNT Self Storage Management - Invoice: SMS030122</t>
  </si>
  <si>
    <t>Tanna Co - Invoice: Indeed57092449</t>
  </si>
  <si>
    <t>Total Storage Management - Invoice: TeamViewerR01285485</t>
  </si>
  <si>
    <t>Total Storage Management - Invoice: Staples09671D</t>
  </si>
  <si>
    <t>Total Storage Management - Invoice: GoDaddy2050235476</t>
  </si>
  <si>
    <t>Total Storage Management - Invoice: Staples7352551267</t>
  </si>
  <si>
    <t>Ryan Corbett - Invoice: 041322</t>
  </si>
  <si>
    <t>Mount Olympus - Invoice: 16691053 040222</t>
  </si>
  <si>
    <t>TNT Self Storage Management - Invoice: SMS040122</t>
  </si>
  <si>
    <t>Minuteman Press - Invoice: 21865</t>
  </si>
  <si>
    <t>Mount Olympus - Invoice: 16691053 043022</t>
  </si>
  <si>
    <t>TNT Self Storage Management - Invoice: SMS050122</t>
  </si>
  <si>
    <t>Tanna Co - Invoice: 2205-01</t>
  </si>
  <si>
    <t>Ryan Corbett - Invoice: 0522</t>
  </si>
  <si>
    <t>LifeStation, Inc. - Invoice: 6689051</t>
  </si>
  <si>
    <t>Deseret News - Invoice: DN00164680</t>
  </si>
  <si>
    <t>Mount Olympus - Invoice: 16691053 052822</t>
  </si>
  <si>
    <t>TNT Self Storage Management - Invoice: SMS060122</t>
  </si>
  <si>
    <t>Total Storage Management - Invoice: Staples050622</t>
  </si>
  <si>
    <t>Total Storage Management - Invoice: GoDaddy2090325085</t>
  </si>
  <si>
    <t>Total Storage Management - Invoice: Microsoft050422</t>
  </si>
  <si>
    <t>Mount Olympus - Invoice: 16691053 062522</t>
  </si>
  <si>
    <t>TNT Self Storage Management - Invoice: SMS070122</t>
  </si>
  <si>
    <t>Tanna Co - Invoice: Amex2207-10</t>
  </si>
  <si>
    <t>Mount Olympus - Invoice: 16691053 072322</t>
  </si>
  <si>
    <t>TNT Self Storage Management - Invoice: SMS080122</t>
  </si>
  <si>
    <t>Total Storage Management - Invoice: Starbucks3238571</t>
  </si>
  <si>
    <t>Total Storage Management - Invoice: Staples7361795728</t>
  </si>
  <si>
    <t>Total Storage Management - Invoice: GoTo336650906</t>
  </si>
  <si>
    <t>Ryan Corbett - Invoice: 0822</t>
  </si>
  <si>
    <t>Tanna Co - Invoice: Indeed082322</t>
  </si>
  <si>
    <t>LifeStation, Inc. - Invoice: 6802389</t>
  </si>
  <si>
    <t>Mount Olympus - Invoice: 16691053 082022</t>
  </si>
  <si>
    <t>TNT Self Storage Management - Invoice: SMS090122</t>
  </si>
  <si>
    <t>Angeletta Solis, Petty Cashier - Invoice: 0822</t>
  </si>
  <si>
    <t>Total Storage Management - Invoice: Staples7363345360</t>
  </si>
  <si>
    <t>Staples - Invoice: 0922</t>
  </si>
  <si>
    <t>Tanna Co - Invoice: Indeed092322</t>
  </si>
  <si>
    <t>6310</t>
  </si>
  <si>
    <t>Total Storage Management - Invoice: UPSR0392273413</t>
  </si>
  <si>
    <t>Total Storage Management - Invoice: FullertonPO05368D</t>
  </si>
  <si>
    <t>Ryan Corbett - Invoice: 0322</t>
  </si>
  <si>
    <t>Total Storage Management - Invoice: USPSo1773691459</t>
  </si>
  <si>
    <t>Total Storage Management - Invoice: MammothPO01924D</t>
  </si>
  <si>
    <t>6315</t>
  </si>
  <si>
    <t>TNT Self Storage Management - Invoice: PP1021</t>
  </si>
  <si>
    <t>TNT Self Storage Management - Invoice: OTM9273</t>
  </si>
  <si>
    <t>TNT Self Storage Management - Invoice: PP1121</t>
  </si>
  <si>
    <t>TNT Self Storage Management - Invoice: PP1221</t>
  </si>
  <si>
    <t>TNT Self Storage Management - Invoice: PP0122</t>
  </si>
  <si>
    <t>TNT Self Storage Management - Invoice: OTM9886</t>
  </si>
  <si>
    <t>TNT Self Storage Management - Invoice: PP0222</t>
  </si>
  <si>
    <t>TNT Self Storage Management - Invoice: PP0322</t>
  </si>
  <si>
    <t>TNT Self Storage Management - Invoice: PP0422</t>
  </si>
  <si>
    <t>TNT Self Storage Management - Invoice: PP0522</t>
  </si>
  <si>
    <t>TNT Self Storage Management - Invoice: PP0622</t>
  </si>
  <si>
    <t>TNT Self Storage Management - Invoice: PP0722</t>
  </si>
  <si>
    <t>TNT Self Storage Management - Invoice: OTM10239</t>
  </si>
  <si>
    <t>TNT Self Storage Management - Invoice: PP0822</t>
  </si>
  <si>
    <t>TNT Self Storage Management - Invoice: PP0922</t>
  </si>
  <si>
    <t>6320</t>
  </si>
  <si>
    <t>Juan Ortega - Invoice: D 093021</t>
  </si>
  <si>
    <t>MPL Sweeping - Invoice: 921741</t>
  </si>
  <si>
    <t>Total Storage Management - Invoice: JerrySeiner759887</t>
  </si>
  <si>
    <t>David Gee Roofing - Invoice: D102321</t>
  </si>
  <si>
    <t>Up and Down Garage Doors Inc. - Invoice: 1955</t>
  </si>
  <si>
    <t>Juan Ortega - Invoice: 103121</t>
  </si>
  <si>
    <t>MPL Sweeping - Invoice: 1021841</t>
  </si>
  <si>
    <t>Dixon Security Cameras - Invoice: 5685</t>
  </si>
  <si>
    <t>Juan Ortega - Invoice: 113021</t>
  </si>
  <si>
    <t>MPL Sweeping - Invoice: 1121342</t>
  </si>
  <si>
    <t>Up and Down Garage Doors Inc. - Invoice: 1961</t>
  </si>
  <si>
    <t>Ryan Corbett - Invoice: 1221</t>
  </si>
  <si>
    <t>Up and Down Garage Doors Inc. - Invoice: 1965</t>
  </si>
  <si>
    <t>MPL Sweeping - Invoice: 1221442</t>
  </si>
  <si>
    <t>Ryan Corbett - Invoice: 0122</t>
  </si>
  <si>
    <t>MPL Sweeping - Invoice: 122641</t>
  </si>
  <si>
    <t>Juan Ortega - Invoice: 21122</t>
  </si>
  <si>
    <t>Total Storage Management - Invoice: JerrySeiner770189</t>
  </si>
  <si>
    <t>MPL Sweeping - Invoice: 222141</t>
  </si>
  <si>
    <t>David Gee - Invoice: 032522</t>
  </si>
  <si>
    <t>Juan Ortega - Invoice: 33122</t>
  </si>
  <si>
    <t>MPL Sweeping - Invoice: 322443</t>
  </si>
  <si>
    <t>Ryan Corbett - Invoice: 0422</t>
  </si>
  <si>
    <t>Juan Ortega - Invoice: 43022</t>
  </si>
  <si>
    <t>Up and Down Garage Doors Inc. - Invoice: 2009</t>
  </si>
  <si>
    <t>MPL Sweeping - Invoice: 422641</t>
  </si>
  <si>
    <t>Buchanan Access Systems LLC - Invoice: 18353</t>
  </si>
  <si>
    <t>Total Storage Management - Invoice: Amazon75996804701045</t>
  </si>
  <si>
    <t>Juan Ortega - Invoice: 053122</t>
  </si>
  <si>
    <t>MPL Sweeping - Invoice: 522840</t>
  </si>
  <si>
    <t>Summit Fire &amp; Security - Invoice: 568009714</t>
  </si>
  <si>
    <t>Total Storage Management - Invoice: BailoutTow00043D</t>
  </si>
  <si>
    <t>Total Storage Management - Invoice: Lowes90648</t>
  </si>
  <si>
    <t>Total Storage Management - Invoice: HomeDepotW8883119055</t>
  </si>
  <si>
    <t>Total Storage Management - Invoice: HomeDepot2975033</t>
  </si>
  <si>
    <t>Ryan Corbett - Invoice: 0622</t>
  </si>
  <si>
    <t>Up and Down Garage Doors Inc. - Invoice: 2028</t>
  </si>
  <si>
    <t>MPL Sweeping - Invoice: 622941</t>
  </si>
  <si>
    <t>Jake Twibey Plumbing - Invoice: 071922</t>
  </si>
  <si>
    <t>Ryan Corbett - Invoice: 0722</t>
  </si>
  <si>
    <t>Deron Marcum - Invoice: INV0801</t>
  </si>
  <si>
    <t>Juan Ortega - Invoice: 73122</t>
  </si>
  <si>
    <t>MPL Sweeping - Invoice: 722540</t>
  </si>
  <si>
    <t>Juan Ortega - Invoice: 083122</t>
  </si>
  <si>
    <t>Total Storage Management - Invoice: OasisBody42c5a1db</t>
  </si>
  <si>
    <t>Angeletta Solis, Petty Cashier - Invoice: 0922</t>
  </si>
  <si>
    <t>6345</t>
  </si>
  <si>
    <t>6349</t>
  </si>
  <si>
    <t>R Landscaping Snow Removal LLC - Invoice: 1008</t>
  </si>
  <si>
    <t>R Landscaping Snow Removal LLC - Invoice: 1027</t>
  </si>
  <si>
    <t>R Landscaping Snow Removal LLC - Invoice: 1042</t>
  </si>
  <si>
    <t>R Landscaping Snow Removal LLC - Invoice: 1055</t>
  </si>
  <si>
    <t>6350</t>
  </si>
  <si>
    <t>Total Storage Management - Invoice: Staples7341446730</t>
  </si>
  <si>
    <t>iPROMOTEu - Invoice: 1968891CM3</t>
  </si>
  <si>
    <t>Choice Concepts, Inc. - Invoice: 22111</t>
  </si>
  <si>
    <t>Total Storage Management - Invoice: HomeDepot 2975033</t>
  </si>
  <si>
    <t>6360</t>
  </si>
  <si>
    <t>Delaware Secretary of State - Invoice: 060122</t>
  </si>
  <si>
    <t>6370</t>
  </si>
  <si>
    <t>6390</t>
  </si>
  <si>
    <t>TNT Self Storage Management - Invoice: auto232</t>
  </si>
  <si>
    <t>TNT Self Storage Management - Invoice: auto233</t>
  </si>
  <si>
    <t>TNT Self Storage Management - Invoice: auto234</t>
  </si>
  <si>
    <t>TNT Self Storage Management - Invoice: auto247</t>
  </si>
  <si>
    <t>TNT Self Storage Management - Invoice: auto248</t>
  </si>
  <si>
    <t>TNT Self Storage Management - Invoice: auto249</t>
  </si>
  <si>
    <t>TNT Self Storage Management - Invoice: auto250</t>
  </si>
  <si>
    <t>TNT Self Storage Management - Invoice: auto251</t>
  </si>
  <si>
    <t>TNT Self Storage Management - Invoice: auto252</t>
  </si>
  <si>
    <t>TNT Self Storage Management - Invoice: auto253</t>
  </si>
  <si>
    <t>TNT Self Storage Management - Invoice: auto254</t>
  </si>
  <si>
    <t>TNT Self Storage Management - Invoice: auto255</t>
  </si>
  <si>
    <t>6400</t>
  </si>
  <si>
    <t>Total Storage Management - Invoice: DeltaGBAHG6</t>
  </si>
  <si>
    <t>6410</t>
  </si>
  <si>
    <t>Ace Recycling &amp; Disposal - Invoice: 2409993</t>
  </si>
  <si>
    <t>Murray City  Corporation - Invoice: D 101421</t>
  </si>
  <si>
    <t>Murray City  Corporation - Invoice: D 10/14/21</t>
  </si>
  <si>
    <t>Murray City  Corporation - Invoice: 111221</t>
  </si>
  <si>
    <t>Murray City  Corporation - Invoice: 11/12/21</t>
  </si>
  <si>
    <t>Ace Recycling &amp; Disposal - Invoice: 2449895</t>
  </si>
  <si>
    <t>Murray City  Corporation - Invoice: 12/13/21</t>
  </si>
  <si>
    <t>Murray City  Corporation - Invoice: 121321</t>
  </si>
  <si>
    <t>Ace Recycling &amp; Disposal - Invoice: 2454149</t>
  </si>
  <si>
    <t>Ace Recycling &amp; Disposal - Invoice: 2486920</t>
  </si>
  <si>
    <t>Ace Recycling &amp; Disposal - Invoice: 2505247</t>
  </si>
  <si>
    <t>Ace Recycling &amp; Disposal - Invoice: 2522530</t>
  </si>
  <si>
    <t>Ace Recycling &amp; Disposal - Invoice: 2542102</t>
  </si>
  <si>
    <t>Ace Recycling &amp; Disposal - Invoice: 2559681</t>
  </si>
  <si>
    <t>Ace Recycling &amp; Disposal - Invoice: 2577077</t>
  </si>
  <si>
    <t>Ace Recycling &amp; Disposal - Invoice: 2588045</t>
  </si>
  <si>
    <t>6510</t>
  </si>
  <si>
    <t>6515</t>
  </si>
  <si>
    <t>6520</t>
  </si>
  <si>
    <t>6521</t>
  </si>
  <si>
    <t>6522</t>
  </si>
  <si>
    <t>6530</t>
  </si>
  <si>
    <t>House of Blinds - Invoice: 032322</t>
  </si>
  <si>
    <t>Total Storage Management - Invoice: HomeDepot35291-2</t>
  </si>
  <si>
    <t>Total Storage Management - Invoice: HomeDepot35291-1</t>
  </si>
  <si>
    <t>Total Storage Management - Invoice: Homedepot35291-3</t>
  </si>
  <si>
    <t>Total Storage Management - Invoice: HomeDepot35291-4</t>
  </si>
  <si>
    <t>Total Storage Management - Invoice: HomeDepot02966D</t>
  </si>
  <si>
    <t>Total Storage Management - Invoice: HomeDepotH4413244392</t>
  </si>
  <si>
    <t>Total Storage Management - Invoice: TruCo35567</t>
  </si>
  <si>
    <t>Total Storage Management - Invoice: InteriorWorx2843</t>
  </si>
  <si>
    <t>Allied Electric Sign &amp; Awning - Invoice: 7155Bal</t>
  </si>
  <si>
    <t>Allied Electric Sign &amp; Awning - Invoice: 7155Dep</t>
  </si>
  <si>
    <t>BUDGET 2023</t>
  </si>
  <si>
    <t>jan</t>
  </si>
  <si>
    <t xml:space="preserve">feb </t>
  </si>
  <si>
    <t>march</t>
  </si>
  <si>
    <t>april</t>
  </si>
  <si>
    <t xml:space="preserve">may </t>
  </si>
  <si>
    <t>june</t>
  </si>
  <si>
    <t>july</t>
  </si>
  <si>
    <t>aug</t>
  </si>
  <si>
    <t>sept</t>
  </si>
  <si>
    <t>oct</t>
  </si>
  <si>
    <t>nov</t>
  </si>
  <si>
    <t>dec</t>
  </si>
  <si>
    <t>total</t>
  </si>
  <si>
    <t>gross potential % increase</t>
  </si>
  <si>
    <t>gross potential jan 1</t>
  </si>
  <si>
    <t>increase from occupancy gain/loss</t>
  </si>
  <si>
    <t>area occupancy projections</t>
  </si>
  <si>
    <t>Average</t>
  </si>
  <si>
    <t>less write offs, discounts</t>
  </si>
  <si>
    <t>adjusted gross income</t>
  </si>
  <si>
    <t>existing tenant rent increase %</t>
  </si>
  <si>
    <t>existing tenant rent increase $</t>
  </si>
  <si>
    <t>net rental income</t>
  </si>
  <si>
    <t>12 mth total</t>
  </si>
  <si>
    <t>Avg/mo</t>
  </si>
  <si>
    <t>Total Income</t>
  </si>
  <si>
    <t>Operating Expenses</t>
  </si>
  <si>
    <t>Total Operating Expenses</t>
  </si>
  <si>
    <t>Other Expenses</t>
  </si>
  <si>
    <t>Total Other Expenses</t>
  </si>
  <si>
    <t>Cash Flow</t>
  </si>
  <si>
    <t>Repairs and Maint- Special</t>
  </si>
  <si>
    <t>Item</t>
  </si>
  <si>
    <t>Cost</t>
  </si>
  <si>
    <t>Date to complete</t>
  </si>
  <si>
    <t>Employee Cost Schedule - 2022 Budget</t>
  </si>
  <si>
    <t>Position</t>
  </si>
  <si>
    <t>Name</t>
  </si>
  <si>
    <t xml:space="preserve">hourly </t>
  </si>
  <si>
    <t>Regular hrs</t>
  </si>
  <si>
    <t xml:space="preserve">Overtime </t>
  </si>
  <si>
    <t>weekly</t>
  </si>
  <si>
    <t>monthly</t>
  </si>
  <si>
    <t xml:space="preserve">annual </t>
  </si>
  <si>
    <t>rate</t>
  </si>
  <si>
    <t>per week</t>
  </si>
  <si>
    <t>hrs/week</t>
  </si>
  <si>
    <t>costs</t>
  </si>
  <si>
    <t>Current rates</t>
  </si>
  <si>
    <t>Proposed</t>
  </si>
  <si>
    <t>Manager</t>
  </si>
  <si>
    <t>Co-Manager</t>
  </si>
  <si>
    <t>Asst Manager 1</t>
  </si>
  <si>
    <t>Asst Manager 2</t>
  </si>
  <si>
    <t>Maintenance Person</t>
  </si>
  <si>
    <t>Other</t>
  </si>
  <si>
    <t>Commissions</t>
  </si>
  <si>
    <t># of full price rentals</t>
  </si>
  <si>
    <t>@</t>
  </si>
  <si>
    <t># of discounted rentals</t>
  </si>
  <si>
    <t xml:space="preserve">Total wages </t>
  </si>
  <si>
    <t>Rates for taxes on gross</t>
  </si>
  <si>
    <t>Current w/c rates</t>
  </si>
  <si>
    <t>Yearly total</t>
  </si>
  <si>
    <t>Plus:</t>
  </si>
  <si>
    <t>AZ - 3.0258%</t>
  </si>
  <si>
    <t>Worker Comp Ins</t>
  </si>
  <si>
    <t>CA - 3.85526%</t>
  </si>
  <si>
    <t>Medicare</t>
  </si>
  <si>
    <t>CO - .123%</t>
  </si>
  <si>
    <t>Social Security</t>
  </si>
  <si>
    <t>HI - ?</t>
  </si>
  <si>
    <t>Futa &amp; SUI max taxable is $7k per employee</t>
  </si>
  <si>
    <t xml:space="preserve">FUTA-On 1st $7000 per employee </t>
  </si>
  <si>
    <t>TX - 1.6646%</t>
  </si>
  <si>
    <t>Federal unemployment tax</t>
  </si>
  <si>
    <t>SUI-On 1st $7000 per employee</t>
  </si>
  <si>
    <t>UT - 2.1812%</t>
  </si>
  <si>
    <t>State Unemployment tax</t>
  </si>
  <si>
    <t>ETT-On 1st $7000 per employee</t>
  </si>
  <si>
    <t>Employers training tax</t>
  </si>
  <si>
    <t>Leasing Company fee</t>
  </si>
  <si>
    <t>FUTA Rate</t>
  </si>
  <si>
    <t>Misc</t>
  </si>
  <si>
    <t>CA - 2.1%</t>
  </si>
  <si>
    <t>Others - .6%</t>
  </si>
  <si>
    <t>Total overhead on wages</t>
  </si>
  <si>
    <t>Plus</t>
  </si>
  <si>
    <t>No.</t>
  </si>
  <si>
    <t>Total Annual Cost</t>
  </si>
  <si>
    <t>Managers Meetings</t>
  </si>
  <si>
    <t>175.00 per attendee</t>
  </si>
  <si>
    <t>Annual event</t>
  </si>
  <si>
    <t>200.00 per person</t>
  </si>
  <si>
    <t>Corporate medical</t>
  </si>
  <si>
    <t>Health (+15%)</t>
  </si>
  <si>
    <t>401k</t>
  </si>
  <si>
    <t>total for add costs</t>
  </si>
  <si>
    <t>Plus Vacation/Replacement Coverage</t>
  </si>
  <si>
    <t>add 1/2 month of costs to total</t>
  </si>
  <si>
    <t>annual budget- divide over 12 months</t>
  </si>
  <si>
    <t>TOTAL ANNUAL PAYROLL BUDGET</t>
  </si>
  <si>
    <t>AVERAGE PER MONTH</t>
  </si>
  <si>
    <t>Angeletta Solis</t>
  </si>
  <si>
    <t>Tonya Johnson</t>
  </si>
  <si>
    <t>11/7/2022 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</si>
</sst>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(&quot;$&quot;* #,##0.00_);_(&quot;$&quot;* \(#,##0.00\);_(&quot;$&quot;* &quot;-&quot;??_);_(@_)"/>
    <numFmt numFmtId="164" formatCode="#,##0.00;\(#,##0.00\)"/>
    <numFmt numFmtId="165" formatCode="m/d/yy"/>
    <numFmt numFmtId="166" formatCode="#,##0.00;\-#,##0.00;* ??"/>
    <numFmt numFmtId="167" formatCode="0.0%"/>
    <numFmt numFmtId="168" formatCode="_(&quot;$&quot;* #,##0_);_(&quot;$&quot;* \(#,##0\);_(&quot;$&quot;* &quot;-&quot;??_);_(@_)"/>
    <numFmt numFmtId="169" formatCode="[$-409]mmm\-yy;@"/>
    <numFmt numFmtId="170" formatCode="0.0"/>
    <numFmt numFmtId="171" formatCode="_(&quot;$&quot;* #,##0.0000_);_(&quot;$&quot;* \(#,##0.0000\);_(&quot;$&quot;* &quot;-&quot;??_);_(@_)"/>
  </numFmts>
  <fonts count="28" x14ac:knownFonts="1">
    <font>
      <sz val="11"/>
      <color theme="1"/>
      <name val="Calibri"/>
      <family val="2"/>
      <scheme val="minor"/>
    </font>
    <font>
      <sz val="8"/>
      <color rgb="FF000000"/>
      <name val="Tahoma"/>
      <family val="2"/>
    </font>
    <font>
      <sz val="8"/>
      <color rgb="FF000000"/>
      <name val="Comic Sans MS"/>
      <family val="4"/>
    </font>
    <font>
      <sz val="12"/>
      <color rgb="FF000000"/>
      <name val="Comic Sans MS"/>
      <family val="4"/>
    </font>
    <font>
      <sz val="10"/>
      <color rgb="FF000000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rgb="FF000000"/>
      <name val="Comic Sans MS"/>
      <family val="4"/>
    </font>
    <font>
      <b/>
      <sz val="26"/>
      <color rgb="FF000000"/>
      <name val="Tahoma"/>
      <family val="2"/>
    </font>
    <font>
      <sz val="10"/>
      <color theme="1"/>
      <name val="Tahoma"/>
      <family val="2"/>
    </font>
    <font>
      <b/>
      <sz val="10"/>
      <color rgb="FF000000"/>
      <name val="Tahoma"/>
      <family val="2"/>
    </font>
    <font>
      <b/>
      <sz val="22"/>
      <color rgb="FF000000"/>
      <name val="Tahoma"/>
      <family val="2"/>
    </font>
    <font>
      <b/>
      <i/>
      <sz val="10"/>
      <color rgb="FFFF0000"/>
      <name val="Tahoma"/>
      <family val="2"/>
    </font>
    <font>
      <i/>
      <sz val="10"/>
      <color theme="1"/>
      <name val="Tahoma"/>
      <family val="2"/>
    </font>
    <font>
      <i/>
      <sz val="10"/>
      <color rgb="FF000000"/>
      <name val="Tahoma"/>
      <family val="2"/>
    </font>
    <font>
      <i/>
      <sz val="10"/>
      <color rgb="FFFF0000"/>
      <name val="Tahoma"/>
      <family val="2"/>
    </font>
    <font>
      <b/>
      <u/>
      <sz val="10"/>
      <color rgb="FF000000"/>
      <name val="Tahoma"/>
      <family val="2"/>
    </font>
    <font>
      <b/>
      <sz val="10"/>
      <color rgb="FFFF0000"/>
      <name val="Tahoma"/>
      <family val="2"/>
    </font>
    <font>
      <b/>
      <sz val="10"/>
      <color theme="1"/>
      <name val="Tahoma"/>
      <family val="2"/>
    </font>
    <font>
      <b/>
      <i/>
      <u/>
      <sz val="10"/>
      <color theme="1"/>
      <name val="Tahoma"/>
      <family val="2"/>
    </font>
    <font>
      <sz val="10"/>
      <color rgb="FFFF0000"/>
      <name val="Tahoma"/>
      <family val="2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i/>
      <sz val="11"/>
      <color rgb="FFFF000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u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66"/>
        <bgColor indexed="64"/>
      </patternFill>
    </fill>
  </fills>
  <borders count="10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6" fillId="0" borderId="0" applyFont="0" applyFill="0" applyBorder="0" applyAlignment="0" applyProtection="0"/>
    <xf numFmtId="9" fontId="6" fillId="0" borderId="0" applyFont="0" applyFill="0" applyBorder="0" applyAlignment="0" applyProtection="0"/>
  </cellStyleXfs>
  <cellXfs count="137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49" fontId="2" fillId="0" borderId="0" xfId="0" applyNumberFormat="1" applyFont="1" applyAlignment="1">
      <alignment horizontal="center"/>
    </xf>
    <xf numFmtId="49" fontId="2" fillId="0" borderId="0" xfId="0" applyNumberFormat="1" applyFont="1" applyAlignment="1">
      <alignment horizontal="right"/>
    </xf>
    <xf numFmtId="49" fontId="4" fillId="0" borderId="0" xfId="0" applyNumberFormat="1" applyFont="1" applyAlignment="1">
      <alignment horizontal="left"/>
    </xf>
    <xf numFmtId="49" fontId="1" fillId="0" borderId="0" xfId="0" applyNumberFormat="1" applyFont="1" applyAlignment="1">
      <alignment horizontal="left"/>
    </xf>
    <xf numFmtId="164" fontId="1" fillId="0" borderId="0" xfId="0" applyNumberFormat="1" applyFont="1" applyAlignment="1">
      <alignment horizontal="right"/>
    </xf>
    <xf numFmtId="49" fontId="0" fillId="0" borderId="0" xfId="0" applyNumberFormat="1" applyAlignment="1">
      <alignment horizontal="left"/>
    </xf>
    <xf numFmtId="164" fontId="0" fillId="0" borderId="1" xfId="0" applyNumberFormat="1" applyBorder="1" applyAlignment="1">
      <alignment horizontal="right"/>
    </xf>
    <xf numFmtId="49" fontId="4" fillId="0" borderId="0" xfId="0" applyNumberFormat="1" applyFont="1" applyAlignment="1">
      <alignment horizontal="center"/>
    </xf>
    <xf numFmtId="49" fontId="5" fillId="0" borderId="0" xfId="0" applyNumberFormat="1" applyFont="1" applyAlignment="1">
      <alignment horizontal="left"/>
    </xf>
    <xf numFmtId="164" fontId="0" fillId="0" borderId="2" xfId="0" applyNumberFormat="1" applyBorder="1" applyAlignment="1">
      <alignment horizontal="right"/>
    </xf>
    <xf numFmtId="165" fontId="1" fillId="0" borderId="0" xfId="0" applyNumberFormat="1" applyFont="1" applyAlignment="1">
      <alignment horizontal="left"/>
    </xf>
    <xf numFmtId="49" fontId="1" fillId="0" borderId="0" xfId="0" applyNumberFormat="1" applyFont="1" applyAlignment="1">
      <alignment horizontal="left" wrapText="1"/>
    </xf>
    <xf numFmtId="166" fontId="1" fillId="0" borderId="0" xfId="0" applyNumberFormat="1" applyFont="1" applyAlignment="1">
      <alignment horizontal="right"/>
    </xf>
    <xf numFmtId="49" fontId="8" fillId="0" borderId="1" xfId="0" applyNumberFormat="1" applyFont="1" applyBorder="1" applyAlignment="1">
      <alignment horizontal="left"/>
    </xf>
    <xf numFmtId="49" fontId="8" fillId="0" borderId="1" xfId="0" applyNumberFormat="1" applyFont="1" applyBorder="1" applyAlignment="1">
      <alignment horizontal="right"/>
    </xf>
    <xf numFmtId="0" fontId="8" fillId="0" borderId="1" xfId="0" applyFont="1" applyBorder="1"/>
    <xf numFmtId="49" fontId="8" fillId="0" borderId="3" xfId="0" applyNumberFormat="1" applyFont="1" applyBorder="1" applyAlignment="1">
      <alignment horizontal="left"/>
    </xf>
    <xf numFmtId="165" fontId="8" fillId="0" borderId="3" xfId="0" applyNumberFormat="1" applyFont="1" applyBorder="1" applyAlignment="1">
      <alignment horizontal="left"/>
    </xf>
    <xf numFmtId="49" fontId="8" fillId="0" borderId="3" xfId="0" applyNumberFormat="1" applyFont="1" applyBorder="1" applyAlignment="1">
      <alignment horizontal="left" wrapText="1"/>
    </xf>
    <xf numFmtId="166" fontId="8" fillId="0" borderId="3" xfId="0" applyNumberFormat="1" applyFont="1" applyBorder="1" applyAlignment="1">
      <alignment horizontal="right"/>
    </xf>
    <xf numFmtId="0" fontId="8" fillId="0" borderId="3" xfId="0" applyFont="1" applyBorder="1"/>
    <xf numFmtId="49" fontId="1" fillId="0" borderId="0" xfId="0" applyNumberFormat="1" applyFont="1" applyAlignment="1">
      <alignment horizontal="left" vertical="top"/>
    </xf>
    <xf numFmtId="165" fontId="1" fillId="0" borderId="0" xfId="0" applyNumberFormat="1" applyFont="1" applyAlignment="1">
      <alignment horizontal="left" vertical="top"/>
    </xf>
    <xf numFmtId="49" fontId="1" fillId="0" borderId="0" xfId="0" applyNumberFormat="1" applyFont="1" applyAlignment="1">
      <alignment horizontal="left" vertical="top" wrapText="1"/>
    </xf>
    <xf numFmtId="166" fontId="1" fillId="0" borderId="0" xfId="0" applyNumberFormat="1" applyFont="1" applyAlignment="1">
      <alignment horizontal="right" vertical="top"/>
    </xf>
    <xf numFmtId="0" fontId="1" fillId="0" borderId="0" xfId="0" applyFont="1" applyAlignment="1">
      <alignment vertical="top"/>
    </xf>
    <xf numFmtId="0" fontId="9" fillId="0" borderId="0" xfId="0" applyFont="1" applyProtection="1">
      <protection locked="0"/>
    </xf>
    <xf numFmtId="0" fontId="10" fillId="0" borderId="0" xfId="0" applyFont="1"/>
    <xf numFmtId="4" fontId="11" fillId="0" borderId="0" xfId="0" applyNumberFormat="1" applyFont="1"/>
    <xf numFmtId="4" fontId="12" fillId="0" borderId="0" xfId="0" applyNumberFormat="1" applyFont="1"/>
    <xf numFmtId="0" fontId="13" fillId="0" borderId="0" xfId="0" applyFont="1" applyProtection="1">
      <protection locked="0"/>
    </xf>
    <xf numFmtId="4" fontId="4" fillId="0" borderId="0" xfId="0" applyNumberFormat="1" applyFont="1"/>
    <xf numFmtId="0" fontId="11" fillId="0" borderId="4" xfId="0" applyFont="1" applyBorder="1" applyAlignment="1">
      <alignment horizontal="center"/>
    </xf>
    <xf numFmtId="0" fontId="14" fillId="0" borderId="0" xfId="0" applyFont="1" applyAlignment="1">
      <alignment horizontal="right"/>
    </xf>
    <xf numFmtId="4" fontId="10" fillId="0" borderId="0" xfId="0" applyNumberFormat="1" applyFont="1"/>
    <xf numFmtId="167" fontId="10" fillId="0" borderId="0" xfId="2" applyNumberFormat="1" applyFont="1" applyFill="1" applyProtection="1">
      <protection locked="0"/>
    </xf>
    <xf numFmtId="167" fontId="4" fillId="0" borderId="0" xfId="2" applyNumberFormat="1" applyFont="1" applyFill="1" applyProtection="1"/>
    <xf numFmtId="0" fontId="15" fillId="0" borderId="0" xfId="0" applyFont="1" applyAlignment="1">
      <alignment horizontal="right"/>
    </xf>
    <xf numFmtId="168" fontId="4" fillId="0" borderId="0" xfId="1" applyNumberFormat="1" applyFont="1" applyFill="1" applyProtection="1">
      <protection locked="0"/>
    </xf>
    <xf numFmtId="168" fontId="4" fillId="0" borderId="0" xfId="1" applyNumberFormat="1" applyFont="1" applyFill="1" applyProtection="1"/>
    <xf numFmtId="0" fontId="16" fillId="0" borderId="0" xfId="0" applyFont="1" applyAlignment="1">
      <alignment horizontal="right"/>
    </xf>
    <xf numFmtId="9" fontId="4" fillId="0" borderId="0" xfId="2" applyFont="1" applyFill="1" applyBorder="1" applyProtection="1">
      <protection locked="0"/>
    </xf>
    <xf numFmtId="9" fontId="4" fillId="0" borderId="0" xfId="0" applyNumberFormat="1" applyFont="1"/>
    <xf numFmtId="9" fontId="4" fillId="2" borderId="0" xfId="0" applyNumberFormat="1" applyFont="1" applyFill="1" applyProtection="1">
      <protection locked="0"/>
    </xf>
    <xf numFmtId="168" fontId="4" fillId="0" borderId="0" xfId="1" applyNumberFormat="1" applyFont="1" applyFill="1" applyBorder="1" applyProtection="1"/>
    <xf numFmtId="168" fontId="4" fillId="0" borderId="0" xfId="0" applyNumberFormat="1" applyFont="1"/>
    <xf numFmtId="0" fontId="15" fillId="0" borderId="0" xfId="0" applyFont="1" applyAlignment="1">
      <alignment horizontal="right" vertical="top" wrapText="1"/>
    </xf>
    <xf numFmtId="167" fontId="4" fillId="0" borderId="0" xfId="2" applyNumberFormat="1" applyFont="1" applyFill="1" applyProtection="1">
      <protection locked="0"/>
    </xf>
    <xf numFmtId="168" fontId="4" fillId="0" borderId="4" xfId="1" applyNumberFormat="1" applyFont="1" applyFill="1" applyBorder="1" applyProtection="1"/>
    <xf numFmtId="0" fontId="10" fillId="0" borderId="0" xfId="0" applyFont="1" applyAlignment="1">
      <alignment horizontal="left"/>
    </xf>
    <xf numFmtId="49" fontId="4" fillId="0" borderId="4" xfId="0" applyNumberFormat="1" applyFont="1" applyBorder="1" applyAlignment="1">
      <alignment horizontal="center"/>
    </xf>
    <xf numFmtId="49" fontId="11" fillId="0" borderId="4" xfId="0" applyNumberFormat="1" applyFont="1" applyBorder="1" applyAlignment="1">
      <alignment horizontal="center" wrapText="1"/>
    </xf>
    <xf numFmtId="4" fontId="11" fillId="0" borderId="4" xfId="0" applyNumberFormat="1" applyFont="1" applyBorder="1" applyAlignment="1">
      <alignment horizontal="center"/>
    </xf>
    <xf numFmtId="49" fontId="17" fillId="0" borderId="0" xfId="0" applyNumberFormat="1" applyFont="1" applyAlignment="1">
      <alignment horizontal="left"/>
    </xf>
    <xf numFmtId="168" fontId="4" fillId="0" borderId="0" xfId="1" applyNumberFormat="1" applyFont="1" applyAlignment="1" applyProtection="1">
      <alignment horizontal="right"/>
      <protection locked="0"/>
    </xf>
    <xf numFmtId="49" fontId="4" fillId="0" borderId="0" xfId="0" applyNumberFormat="1" applyFont="1" applyAlignment="1" applyProtection="1">
      <alignment horizontal="left"/>
      <protection locked="0"/>
    </xf>
    <xf numFmtId="49" fontId="11" fillId="0" borderId="0" xfId="0" applyNumberFormat="1" applyFont="1" applyAlignment="1">
      <alignment horizontal="right"/>
    </xf>
    <xf numFmtId="168" fontId="4" fillId="0" borderId="5" xfId="1" applyNumberFormat="1" applyFont="1" applyFill="1" applyBorder="1" applyAlignment="1" applyProtection="1">
      <alignment horizontal="right"/>
    </xf>
    <xf numFmtId="168" fontId="4" fillId="0" borderId="5" xfId="1" applyNumberFormat="1" applyFont="1" applyFill="1" applyBorder="1" applyProtection="1"/>
    <xf numFmtId="44" fontId="10" fillId="0" borderId="0" xfId="0" applyNumberFormat="1" applyFont="1"/>
    <xf numFmtId="49" fontId="11" fillId="0" borderId="0" xfId="0" applyNumberFormat="1" applyFont="1" applyAlignment="1">
      <alignment horizontal="left"/>
    </xf>
    <xf numFmtId="168" fontId="4" fillId="0" borderId="0" xfId="1" applyNumberFormat="1" applyFont="1" applyFill="1" applyBorder="1" applyAlignment="1" applyProtection="1">
      <alignment horizontal="right"/>
    </xf>
    <xf numFmtId="4" fontId="4" fillId="0" borderId="0" xfId="1" applyNumberFormat="1" applyFont="1" applyFill="1" applyBorder="1" applyProtection="1"/>
    <xf numFmtId="167" fontId="18" fillId="0" borderId="0" xfId="2" applyNumberFormat="1" applyFont="1" applyFill="1" applyBorder="1" applyAlignment="1" applyProtection="1">
      <alignment horizontal="left"/>
    </xf>
    <xf numFmtId="168" fontId="4" fillId="0" borderId="0" xfId="1" applyNumberFormat="1" applyFont="1" applyFill="1" applyBorder="1" applyProtection="1">
      <protection locked="0"/>
    </xf>
    <xf numFmtId="168" fontId="4" fillId="0" borderId="4" xfId="1" applyNumberFormat="1" applyFont="1" applyFill="1" applyBorder="1" applyAlignment="1" applyProtection="1">
      <alignment horizontal="right"/>
    </xf>
    <xf numFmtId="49" fontId="10" fillId="0" borderId="0" xfId="0" applyNumberFormat="1" applyFont="1" applyAlignment="1">
      <alignment horizontal="left"/>
    </xf>
    <xf numFmtId="164" fontId="10" fillId="0" borderId="0" xfId="0" applyNumberFormat="1" applyFont="1" applyAlignment="1">
      <alignment horizontal="right"/>
    </xf>
    <xf numFmtId="0" fontId="19" fillId="0" borderId="4" xfId="0" applyFont="1" applyBorder="1"/>
    <xf numFmtId="0" fontId="10" fillId="0" borderId="4" xfId="0" applyFont="1" applyBorder="1"/>
    <xf numFmtId="0" fontId="20" fillId="0" borderId="0" xfId="0" applyFont="1"/>
    <xf numFmtId="4" fontId="20" fillId="0" borderId="0" xfId="0" applyNumberFormat="1" applyFont="1"/>
    <xf numFmtId="0" fontId="21" fillId="0" borderId="0" xfId="0" applyFont="1" applyProtection="1">
      <protection locked="0"/>
    </xf>
    <xf numFmtId="168" fontId="10" fillId="0" borderId="0" xfId="1" applyNumberFormat="1" applyFont="1" applyFill="1" applyProtection="1">
      <protection locked="0"/>
    </xf>
    <xf numFmtId="169" fontId="10" fillId="0" borderId="0" xfId="0" applyNumberFormat="1" applyFont="1" applyProtection="1">
      <protection locked="0"/>
    </xf>
    <xf numFmtId="0" fontId="10" fillId="0" borderId="0" xfId="0" applyFont="1" applyProtection="1">
      <protection locked="0"/>
    </xf>
    <xf numFmtId="0" fontId="20" fillId="0" borderId="0" xfId="0" applyFont="1" applyProtection="1">
      <protection locked="0"/>
    </xf>
    <xf numFmtId="0" fontId="21" fillId="0" borderId="0" xfId="0" applyFont="1"/>
    <xf numFmtId="168" fontId="21" fillId="0" borderId="0" xfId="1" applyNumberFormat="1" applyFont="1" applyFill="1" applyProtection="1"/>
    <xf numFmtId="169" fontId="10" fillId="0" borderId="0" xfId="0" applyNumberFormat="1" applyFont="1"/>
    <xf numFmtId="168" fontId="10" fillId="0" borderId="0" xfId="1" applyNumberFormat="1" applyFont="1" applyFill="1" applyProtection="1"/>
    <xf numFmtId="167" fontId="21" fillId="0" borderId="0" xfId="1" applyNumberFormat="1" applyFont="1" applyFill="1" applyProtection="1"/>
    <xf numFmtId="0" fontId="22" fillId="0" borderId="0" xfId="0" applyFont="1" applyProtection="1">
      <protection locked="0"/>
    </xf>
    <xf numFmtId="0" fontId="0" fillId="0" borderId="0" xfId="0" applyProtection="1">
      <protection locked="0"/>
    </xf>
    <xf numFmtId="0" fontId="23" fillId="0" borderId="0" xfId="0" applyFont="1" applyProtection="1">
      <protection locked="0"/>
    </xf>
    <xf numFmtId="0" fontId="24" fillId="0" borderId="0" xfId="0" applyFont="1" applyProtection="1">
      <protection locked="0"/>
    </xf>
    <xf numFmtId="0" fontId="25" fillId="0" borderId="0" xfId="0" applyFont="1" applyAlignment="1" applyProtection="1">
      <alignment horizontal="right"/>
      <protection locked="0"/>
    </xf>
    <xf numFmtId="0" fontId="7" fillId="0" borderId="6" xfId="0" applyFont="1" applyBorder="1" applyAlignment="1" applyProtection="1">
      <alignment horizontal="center"/>
      <protection locked="0"/>
    </xf>
    <xf numFmtId="0" fontId="7" fillId="0" borderId="7" xfId="0" applyFont="1" applyBorder="1" applyAlignment="1" applyProtection="1">
      <alignment horizont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7" fillId="0" borderId="8" xfId="0" applyFont="1" applyBorder="1" applyAlignment="1" applyProtection="1">
      <alignment horizontal="center"/>
      <protection locked="0"/>
    </xf>
    <xf numFmtId="0" fontId="7" fillId="0" borderId="4" xfId="0" applyFont="1" applyBorder="1" applyAlignment="1" applyProtection="1">
      <alignment horizontal="center"/>
      <protection locked="0"/>
    </xf>
    <xf numFmtId="44" fontId="0" fillId="0" borderId="0" xfId="1" applyFont="1" applyProtection="1">
      <protection locked="0"/>
    </xf>
    <xf numFmtId="170" fontId="0" fillId="0" borderId="0" xfId="0" applyNumberFormat="1" applyProtection="1">
      <protection locked="0"/>
    </xf>
    <xf numFmtId="44" fontId="6" fillId="0" borderId="0" xfId="1" applyFont="1" applyProtection="1"/>
    <xf numFmtId="168" fontId="6" fillId="0" borderId="0" xfId="1" applyNumberFormat="1" applyFont="1" applyProtection="1"/>
    <xf numFmtId="1" fontId="0" fillId="0" borderId="0" xfId="0" applyNumberFormat="1" applyProtection="1">
      <protection locked="0"/>
    </xf>
    <xf numFmtId="44" fontId="0" fillId="0" borderId="0" xfId="1" applyFont="1" applyProtection="1"/>
    <xf numFmtId="168" fontId="6" fillId="0" borderId="0" xfId="1" applyNumberFormat="1" applyFont="1" applyProtection="1">
      <protection locked="0"/>
    </xf>
    <xf numFmtId="1" fontId="0" fillId="0" borderId="0" xfId="0" applyNumberFormat="1"/>
    <xf numFmtId="1" fontId="0" fillId="0" borderId="0" xfId="0" applyNumberFormat="1" applyAlignment="1" applyProtection="1">
      <alignment horizontal="center"/>
      <protection locked="0"/>
    </xf>
    <xf numFmtId="44" fontId="0" fillId="0" borderId="0" xfId="1" applyFont="1" applyBorder="1" applyProtection="1"/>
    <xf numFmtId="0" fontId="0" fillId="0" borderId="4" xfId="0" applyBorder="1" applyProtection="1">
      <protection locked="0"/>
    </xf>
    <xf numFmtId="170" fontId="0" fillId="0" borderId="4" xfId="0" applyNumberFormat="1" applyBorder="1" applyAlignment="1" applyProtection="1">
      <alignment horizontal="left"/>
      <protection locked="0"/>
    </xf>
    <xf numFmtId="0" fontId="0" fillId="0" borderId="4" xfId="0" applyBorder="1" applyAlignment="1" applyProtection="1">
      <alignment horizontal="center"/>
      <protection locked="0"/>
    </xf>
    <xf numFmtId="44" fontId="0" fillId="0" borderId="4" xfId="1" applyFont="1" applyBorder="1" applyProtection="1">
      <protection locked="0"/>
    </xf>
    <xf numFmtId="0" fontId="0" fillId="0" borderId="4" xfId="0" applyBorder="1"/>
    <xf numFmtId="44" fontId="0" fillId="0" borderId="4" xfId="1" applyFont="1" applyBorder="1" applyProtection="1"/>
    <xf numFmtId="168" fontId="6" fillId="0" borderId="4" xfId="1" applyNumberFormat="1" applyFont="1" applyBorder="1" applyProtection="1"/>
    <xf numFmtId="170" fontId="0" fillId="0" borderId="0" xfId="0" applyNumberFormat="1" applyAlignment="1" applyProtection="1">
      <alignment horizontal="left"/>
      <protection locked="0"/>
    </xf>
    <xf numFmtId="0" fontId="0" fillId="0" borderId="0" xfId="0" applyAlignment="1" applyProtection="1">
      <alignment horizontal="center"/>
      <protection locked="0"/>
    </xf>
    <xf numFmtId="0" fontId="7" fillId="0" borderId="0" xfId="0" applyFont="1" applyAlignment="1" applyProtection="1">
      <alignment horizontal="right"/>
      <protection locked="0"/>
    </xf>
    <xf numFmtId="168" fontId="6" fillId="0" borderId="9" xfId="1" applyNumberFormat="1" applyFont="1" applyBorder="1" applyProtection="1"/>
    <xf numFmtId="0" fontId="26" fillId="2" borderId="0" xfId="0" applyFont="1" applyFill="1" applyProtection="1">
      <protection locked="0"/>
    </xf>
    <xf numFmtId="0" fontId="7" fillId="3" borderId="0" xfId="0" applyFont="1" applyFill="1" applyProtection="1">
      <protection locked="0"/>
    </xf>
    <xf numFmtId="0" fontId="27" fillId="0" borderId="0" xfId="0" applyFont="1" applyProtection="1">
      <protection locked="0"/>
    </xf>
    <xf numFmtId="0" fontId="0" fillId="2" borderId="0" xfId="0" applyFill="1" applyProtection="1">
      <protection locked="0"/>
    </xf>
    <xf numFmtId="10" fontId="0" fillId="2" borderId="0" xfId="0" applyNumberFormat="1" applyFill="1" applyProtection="1">
      <protection locked="0"/>
    </xf>
    <xf numFmtId="10" fontId="0" fillId="2" borderId="4" xfId="0" applyNumberFormat="1" applyFill="1" applyBorder="1" applyProtection="1">
      <protection locked="0"/>
    </xf>
    <xf numFmtId="168" fontId="6" fillId="0" borderId="4" xfId="1" applyNumberFormat="1" applyFont="1" applyBorder="1" applyProtection="1">
      <protection locked="0"/>
    </xf>
    <xf numFmtId="10" fontId="0" fillId="0" borderId="0" xfId="0" applyNumberFormat="1" applyProtection="1">
      <protection locked="0"/>
    </xf>
    <xf numFmtId="10" fontId="0" fillId="0" borderId="0" xfId="0" applyNumberFormat="1"/>
    <xf numFmtId="0" fontId="0" fillId="0" borderId="0" xfId="0" applyAlignment="1" applyProtection="1">
      <alignment horizontal="left"/>
      <protection locked="0"/>
    </xf>
    <xf numFmtId="168" fontId="6" fillId="0" borderId="0" xfId="1" applyNumberFormat="1" applyFont="1" applyBorder="1" applyProtection="1">
      <protection locked="0"/>
    </xf>
    <xf numFmtId="168" fontId="0" fillId="0" borderId="9" xfId="0" applyNumberFormat="1" applyBorder="1"/>
    <xf numFmtId="171" fontId="0" fillId="0" borderId="0" xfId="0" applyNumberFormat="1" applyProtection="1">
      <protection locked="0"/>
    </xf>
    <xf numFmtId="44" fontId="0" fillId="0" borderId="9" xfId="0" applyNumberFormat="1" applyBorder="1"/>
    <xf numFmtId="49" fontId="3" fillId="0" borderId="0" xfId="0" applyNumberFormat="1" applyFont="1" applyAlignment="1">
      <alignment horizontal="center"/>
    </xf>
    <xf numFmtId="49" fontId="4" fillId="0" borderId="0" xfId="0" applyNumberFormat="1" applyFont="1" applyAlignment="1">
      <alignment horizontal="center"/>
    </xf>
    <xf numFmtId="49" fontId="5" fillId="0" borderId="0" xfId="0" applyNumberFormat="1" applyFont="1" applyAlignment="1">
      <alignment horizontal="center"/>
    </xf>
    <xf numFmtId="49" fontId="8" fillId="0" borderId="1" xfId="0" applyNumberFormat="1" applyFont="1" applyBorder="1" applyAlignment="1">
      <alignment horizontal="left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10</xdr:col>
      <xdr:colOff>328217</xdr:colOff>
      <xdr:row>47</xdr:row>
      <xdr:rowOff>145537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19D1CD4-CC7F-1BA1-31AD-2FE4D95641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6424217" cy="87408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481AD7-9A55-4551-9E72-E36F87DA5797}">
  <dimension ref="A1:XBV79"/>
  <sheetViews>
    <sheetView tabSelected="1" workbookViewId="0">
      <selection activeCell="M1" sqref="M1"/>
    </sheetView>
  </sheetViews>
  <sheetFormatPr defaultColWidth="9.109375" defaultRowHeight="13.2" x14ac:dyDescent="0.25"/>
  <cols>
    <col min="1" max="1" width="24.88671875" style="33" customWidth="1"/>
    <col min="2" max="2" width="12.6640625" style="33" bestFit="1" customWidth="1"/>
    <col min="3" max="3" width="10.109375" style="40" customWidth="1"/>
    <col min="4" max="15" width="10.33203125" style="33" customWidth="1"/>
    <col min="16" max="16" width="11.44140625" style="33" customWidth="1"/>
    <col min="17" max="17" width="11.5546875" style="33" bestFit="1" customWidth="1"/>
    <col min="18" max="16384" width="9.109375" style="33"/>
  </cols>
  <sheetData>
    <row r="1" spans="1:17" ht="31.8" x14ac:dyDescent="0.5">
      <c r="A1" s="32" t="s">
        <v>0</v>
      </c>
      <c r="B1" s="4"/>
      <c r="C1" s="33"/>
      <c r="D1" s="4"/>
      <c r="E1" s="4"/>
      <c r="G1" s="34"/>
      <c r="H1" s="35" t="s">
        <v>931</v>
      </c>
      <c r="I1" s="4"/>
      <c r="J1" s="4"/>
      <c r="K1" s="4"/>
      <c r="L1" s="4"/>
      <c r="M1" s="36" t="s">
        <v>1037</v>
      </c>
      <c r="N1" s="4"/>
      <c r="O1" s="4"/>
      <c r="P1" s="4"/>
    </row>
    <row r="2" spans="1:17" ht="13.8" thickBot="1" x14ac:dyDescent="0.3">
      <c r="A2" s="4"/>
      <c r="B2" s="4"/>
      <c r="C2" s="37"/>
      <c r="D2" s="38" t="s">
        <v>932</v>
      </c>
      <c r="E2" s="38" t="s">
        <v>933</v>
      </c>
      <c r="F2" s="38" t="s">
        <v>934</v>
      </c>
      <c r="G2" s="38" t="s">
        <v>935</v>
      </c>
      <c r="H2" s="38" t="s">
        <v>936</v>
      </c>
      <c r="I2" s="38" t="s">
        <v>937</v>
      </c>
      <c r="J2" s="38" t="s">
        <v>938</v>
      </c>
      <c r="K2" s="38" t="s">
        <v>939</v>
      </c>
      <c r="L2" s="38" t="s">
        <v>940</v>
      </c>
      <c r="M2" s="38" t="s">
        <v>941</v>
      </c>
      <c r="N2" s="38" t="s">
        <v>942</v>
      </c>
      <c r="O2" s="38" t="s">
        <v>943</v>
      </c>
      <c r="P2" s="38" t="s">
        <v>944</v>
      </c>
    </row>
    <row r="3" spans="1:17" x14ac:dyDescent="0.25">
      <c r="A3" s="39" t="s">
        <v>945</v>
      </c>
      <c r="D3" s="41"/>
      <c r="E3" s="41"/>
      <c r="F3" s="41"/>
      <c r="G3" s="41">
        <v>0.01</v>
      </c>
      <c r="H3" s="41">
        <v>0.01</v>
      </c>
      <c r="I3" s="41"/>
      <c r="J3" s="41"/>
      <c r="K3" s="41"/>
      <c r="L3" s="41"/>
      <c r="M3" s="41"/>
      <c r="N3" s="41"/>
      <c r="O3" s="41"/>
      <c r="P3" s="42">
        <f>SUM(D3:O3)</f>
        <v>0.02</v>
      </c>
    </row>
    <row r="4" spans="1:17" x14ac:dyDescent="0.25">
      <c r="A4" s="43" t="s">
        <v>946</v>
      </c>
      <c r="B4" s="4"/>
      <c r="C4" s="37"/>
      <c r="D4" s="44">
        <v>70862</v>
      </c>
      <c r="E4" s="45">
        <f>D4+(D4*E3)</f>
        <v>70862</v>
      </c>
      <c r="F4" s="45">
        <f t="shared" ref="F4:O4" si="0">E4+(E4*F3)</f>
        <v>70862</v>
      </c>
      <c r="G4" s="45">
        <f t="shared" si="0"/>
        <v>71570.62</v>
      </c>
      <c r="H4" s="45">
        <f t="shared" si="0"/>
        <v>72286.326199999996</v>
      </c>
      <c r="I4" s="45">
        <f t="shared" si="0"/>
        <v>72286.326199999996</v>
      </c>
      <c r="J4" s="45">
        <f t="shared" si="0"/>
        <v>72286.326199999996</v>
      </c>
      <c r="K4" s="45">
        <f t="shared" si="0"/>
        <v>72286.326199999996</v>
      </c>
      <c r="L4" s="45">
        <f t="shared" si="0"/>
        <v>72286.326199999996</v>
      </c>
      <c r="M4" s="45">
        <f t="shared" si="0"/>
        <v>72286.326199999996</v>
      </c>
      <c r="N4" s="45">
        <f t="shared" si="0"/>
        <v>72286.326199999996</v>
      </c>
      <c r="O4" s="45">
        <f t="shared" si="0"/>
        <v>72286.326199999996</v>
      </c>
      <c r="P4" s="45">
        <f>SUM(D4:O4)</f>
        <v>862447.22960000008</v>
      </c>
    </row>
    <row r="5" spans="1:17" x14ac:dyDescent="0.25">
      <c r="A5" s="46" t="s">
        <v>947</v>
      </c>
      <c r="B5" s="4"/>
      <c r="C5" s="37"/>
      <c r="D5" s="45">
        <v>0</v>
      </c>
      <c r="E5" s="45">
        <f>(E6-D6)*E4/2</f>
        <v>0</v>
      </c>
      <c r="F5" s="45">
        <f t="shared" ref="F5:O5" si="1">(F6-E6)*F4/2</f>
        <v>354.31000000000029</v>
      </c>
      <c r="G5" s="45">
        <f t="shared" si="1"/>
        <v>0</v>
      </c>
      <c r="H5" s="45">
        <f t="shared" si="1"/>
        <v>361.43163100000032</v>
      </c>
      <c r="I5" s="45">
        <f t="shared" si="1"/>
        <v>361.43163100000032</v>
      </c>
      <c r="J5" s="45">
        <f t="shared" si="1"/>
        <v>0</v>
      </c>
      <c r="K5" s="45">
        <f t="shared" si="1"/>
        <v>0</v>
      </c>
      <c r="L5" s="45">
        <f t="shared" si="1"/>
        <v>-361.43163100000032</v>
      </c>
      <c r="M5" s="45">
        <f t="shared" si="1"/>
        <v>-361.43163100000032</v>
      </c>
      <c r="N5" s="45">
        <f t="shared" si="1"/>
        <v>0</v>
      </c>
      <c r="O5" s="45">
        <f t="shared" si="1"/>
        <v>-361.43163100000032</v>
      </c>
      <c r="P5" s="45"/>
    </row>
    <row r="6" spans="1:17" x14ac:dyDescent="0.25">
      <c r="A6" s="43" t="s">
        <v>948</v>
      </c>
      <c r="B6" s="4"/>
      <c r="C6" s="37"/>
      <c r="D6" s="47">
        <v>0.9</v>
      </c>
      <c r="E6" s="47">
        <v>0.9</v>
      </c>
      <c r="F6" s="47">
        <v>0.91</v>
      </c>
      <c r="G6" s="47">
        <v>0.91</v>
      </c>
      <c r="H6" s="47">
        <v>0.92</v>
      </c>
      <c r="I6" s="47">
        <v>0.93</v>
      </c>
      <c r="J6" s="47">
        <v>0.93</v>
      </c>
      <c r="K6" s="47">
        <v>0.93</v>
      </c>
      <c r="L6" s="47">
        <v>0.92</v>
      </c>
      <c r="M6" s="47">
        <v>0.91</v>
      </c>
      <c r="N6" s="47">
        <v>0.91</v>
      </c>
      <c r="O6" s="47">
        <v>0.9</v>
      </c>
      <c r="P6" s="48">
        <f>AVERAGE(D6:O6)</f>
        <v>0.91416666666666668</v>
      </c>
      <c r="Q6" s="33" t="s">
        <v>949</v>
      </c>
    </row>
    <row r="7" spans="1:17" x14ac:dyDescent="0.25">
      <c r="A7" s="43" t="s">
        <v>950</v>
      </c>
      <c r="B7" s="49">
        <v>0.1</v>
      </c>
      <c r="C7" s="37"/>
      <c r="D7" s="50">
        <f>D4*B7</f>
        <v>7086.2000000000007</v>
      </c>
      <c r="E7" s="50">
        <f>E4*B7</f>
        <v>7086.2000000000007</v>
      </c>
      <c r="F7" s="50">
        <f>F4*B7</f>
        <v>7086.2000000000007</v>
      </c>
      <c r="G7" s="50">
        <f>G4*B7</f>
        <v>7157.0619999999999</v>
      </c>
      <c r="H7" s="50">
        <f>H4*B7</f>
        <v>7228.6326200000003</v>
      </c>
      <c r="I7" s="50">
        <f>I4*B7</f>
        <v>7228.6326200000003</v>
      </c>
      <c r="J7" s="50">
        <f>J4*B7</f>
        <v>7228.6326200000003</v>
      </c>
      <c r="K7" s="50">
        <f>K4*B7</f>
        <v>7228.6326200000003</v>
      </c>
      <c r="L7" s="50">
        <f>L4*B7</f>
        <v>7228.6326200000003</v>
      </c>
      <c r="M7" s="50">
        <f>M4*B7</f>
        <v>7228.6326200000003</v>
      </c>
      <c r="N7" s="50">
        <f>N4*B7</f>
        <v>7228.6326200000003</v>
      </c>
      <c r="O7" s="50">
        <f>O4*B7</f>
        <v>7228.6326200000003</v>
      </c>
      <c r="P7" s="51">
        <f>SUM(D7:O7)</f>
        <v>86244.722960000028</v>
      </c>
    </row>
    <row r="8" spans="1:17" x14ac:dyDescent="0.25">
      <c r="A8" s="43" t="s">
        <v>951</v>
      </c>
      <c r="B8" s="48"/>
      <c r="C8" s="37"/>
      <c r="D8" s="50">
        <f>(D4*D6)-D7</f>
        <v>56689.600000000006</v>
      </c>
      <c r="E8" s="50">
        <f>D11+((E6-D6)*0.5*E4)</f>
        <v>56689.600000000006</v>
      </c>
      <c r="F8" s="50">
        <f t="shared" ref="F8:O8" si="2">E11+((F6-E6)*0.5*F4)</f>
        <v>57610.806000000004</v>
      </c>
      <c r="G8" s="50">
        <f t="shared" si="2"/>
        <v>57610.806000000004</v>
      </c>
      <c r="H8" s="50">
        <f t="shared" si="2"/>
        <v>58548.345691000002</v>
      </c>
      <c r="I8" s="50">
        <f t="shared" si="2"/>
        <v>58909.777322000002</v>
      </c>
      <c r="J8" s="50">
        <f t="shared" si="2"/>
        <v>58909.777322000002</v>
      </c>
      <c r="K8" s="50">
        <f t="shared" si="2"/>
        <v>59498.875095219999</v>
      </c>
      <c r="L8" s="50">
        <f t="shared" si="2"/>
        <v>59434.937839696096</v>
      </c>
      <c r="M8" s="50">
        <f t="shared" si="2"/>
        <v>59073.506208696097</v>
      </c>
      <c r="N8" s="50">
        <f t="shared" si="2"/>
        <v>59073.506208696097</v>
      </c>
      <c r="O8" s="50">
        <f t="shared" si="2"/>
        <v>58712.074577696098</v>
      </c>
      <c r="P8" s="51">
        <f>SUM(D8:O8)</f>
        <v>700761.61226500431</v>
      </c>
    </row>
    <row r="9" spans="1:17" ht="15" customHeight="1" x14ac:dyDescent="0.25">
      <c r="A9" s="52" t="s">
        <v>952</v>
      </c>
      <c r="B9" s="4"/>
      <c r="C9" s="37"/>
      <c r="D9" s="53"/>
      <c r="E9" s="53">
        <v>0.01</v>
      </c>
      <c r="F9" s="53"/>
      <c r="G9" s="53">
        <v>0.01</v>
      </c>
      <c r="H9" s="53"/>
      <c r="I9" s="53"/>
      <c r="J9" s="53">
        <v>0.01</v>
      </c>
      <c r="K9" s="53">
        <v>5.0000000000000001E-3</v>
      </c>
      <c r="L9" s="53"/>
      <c r="M9" s="53"/>
      <c r="N9" s="53"/>
      <c r="O9" s="53"/>
      <c r="P9" s="42">
        <f>SUM(D9:O9)</f>
        <v>3.4999999999999996E-2</v>
      </c>
    </row>
    <row r="10" spans="1:17" ht="13.8" thickBot="1" x14ac:dyDescent="0.3">
      <c r="A10" s="46" t="s">
        <v>953</v>
      </c>
      <c r="B10" s="4"/>
      <c r="C10" s="37"/>
      <c r="D10" s="54">
        <f t="shared" ref="D10:O10" si="3">D9*D8</f>
        <v>0</v>
      </c>
      <c r="E10" s="54">
        <f t="shared" si="3"/>
        <v>566.89600000000007</v>
      </c>
      <c r="F10" s="54">
        <f t="shared" si="3"/>
        <v>0</v>
      </c>
      <c r="G10" s="54">
        <f t="shared" si="3"/>
        <v>576.10806000000002</v>
      </c>
      <c r="H10" s="54">
        <f t="shared" si="3"/>
        <v>0</v>
      </c>
      <c r="I10" s="54">
        <f t="shared" si="3"/>
        <v>0</v>
      </c>
      <c r="J10" s="54">
        <f t="shared" si="3"/>
        <v>589.09777322000002</v>
      </c>
      <c r="K10" s="54">
        <f t="shared" si="3"/>
        <v>297.4943754761</v>
      </c>
      <c r="L10" s="54">
        <f t="shared" si="3"/>
        <v>0</v>
      </c>
      <c r="M10" s="54">
        <f t="shared" si="3"/>
        <v>0</v>
      </c>
      <c r="N10" s="54">
        <f t="shared" si="3"/>
        <v>0</v>
      </c>
      <c r="O10" s="54">
        <f t="shared" si="3"/>
        <v>0</v>
      </c>
      <c r="P10" s="54">
        <f>SUM(D10:O10)</f>
        <v>2029.5962086961001</v>
      </c>
    </row>
    <row r="11" spans="1:17" x14ac:dyDescent="0.25">
      <c r="A11" s="43" t="s">
        <v>954</v>
      </c>
      <c r="B11" s="4"/>
      <c r="C11" s="37"/>
      <c r="D11" s="45">
        <f t="shared" ref="D11:O11" si="4">D8+D10</f>
        <v>56689.600000000006</v>
      </c>
      <c r="E11" s="45">
        <f t="shared" si="4"/>
        <v>57256.496000000006</v>
      </c>
      <c r="F11" s="45">
        <f t="shared" si="4"/>
        <v>57610.806000000004</v>
      </c>
      <c r="G11" s="45">
        <f t="shared" si="4"/>
        <v>58186.914060000003</v>
      </c>
      <c r="H11" s="45">
        <f t="shared" si="4"/>
        <v>58548.345691000002</v>
      </c>
      <c r="I11" s="45">
        <f t="shared" si="4"/>
        <v>58909.777322000002</v>
      </c>
      <c r="J11" s="45">
        <f t="shared" si="4"/>
        <v>59498.875095219999</v>
      </c>
      <c r="K11" s="45">
        <f t="shared" si="4"/>
        <v>59796.369470696096</v>
      </c>
      <c r="L11" s="45">
        <f t="shared" si="4"/>
        <v>59434.937839696096</v>
      </c>
      <c r="M11" s="45">
        <f t="shared" si="4"/>
        <v>59073.506208696097</v>
      </c>
      <c r="N11" s="45">
        <f t="shared" si="4"/>
        <v>59073.506208696097</v>
      </c>
      <c r="O11" s="45">
        <f t="shared" si="4"/>
        <v>58712.074577696098</v>
      </c>
      <c r="P11" s="45">
        <f>SUM(D11:O11)</f>
        <v>702791.20847370033</v>
      </c>
      <c r="Q11" s="55"/>
    </row>
    <row r="12" spans="1:17" ht="27" thickBot="1" x14ac:dyDescent="0.3">
      <c r="A12" s="56"/>
      <c r="B12" s="57" t="s">
        <v>955</v>
      </c>
      <c r="C12" s="58" t="s">
        <v>956</v>
      </c>
      <c r="D12" s="38" t="s">
        <v>932</v>
      </c>
      <c r="E12" s="38" t="s">
        <v>933</v>
      </c>
      <c r="F12" s="38" t="s">
        <v>934</v>
      </c>
      <c r="G12" s="38" t="s">
        <v>935</v>
      </c>
      <c r="H12" s="38" t="s">
        <v>936</v>
      </c>
      <c r="I12" s="38" t="s">
        <v>937</v>
      </c>
      <c r="J12" s="38" t="s">
        <v>938</v>
      </c>
      <c r="K12" s="38" t="s">
        <v>939</v>
      </c>
      <c r="L12" s="38" t="s">
        <v>940</v>
      </c>
      <c r="M12" s="38" t="s">
        <v>941</v>
      </c>
      <c r="N12" s="38" t="s">
        <v>942</v>
      </c>
      <c r="O12" s="38" t="s">
        <v>943</v>
      </c>
      <c r="P12" s="38" t="s">
        <v>944</v>
      </c>
    </row>
    <row r="13" spans="1:17" x14ac:dyDescent="0.25">
      <c r="A13" s="59" t="s">
        <v>17</v>
      </c>
      <c r="B13" s="4"/>
      <c r="C13" s="37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</row>
    <row r="14" spans="1:17" x14ac:dyDescent="0.25">
      <c r="A14" s="9" t="s">
        <v>18</v>
      </c>
      <c r="B14" s="10">
        <v>662487.30000000005</v>
      </c>
      <c r="C14" s="45">
        <f t="shared" ref="C14:C21" si="5">SUM(B14/12)</f>
        <v>55207.275000000001</v>
      </c>
      <c r="D14" s="45">
        <f t="shared" ref="D14:O14" si="6">SUM(D11)</f>
        <v>56689.600000000006</v>
      </c>
      <c r="E14" s="45">
        <f t="shared" si="6"/>
        <v>57256.496000000006</v>
      </c>
      <c r="F14" s="45">
        <f t="shared" si="6"/>
        <v>57610.806000000004</v>
      </c>
      <c r="G14" s="45">
        <f t="shared" si="6"/>
        <v>58186.914060000003</v>
      </c>
      <c r="H14" s="45">
        <f t="shared" si="6"/>
        <v>58548.345691000002</v>
      </c>
      <c r="I14" s="45">
        <f t="shared" si="6"/>
        <v>58909.777322000002</v>
      </c>
      <c r="J14" s="45">
        <f t="shared" si="6"/>
        <v>59498.875095219999</v>
      </c>
      <c r="K14" s="45">
        <f t="shared" si="6"/>
        <v>59796.369470696096</v>
      </c>
      <c r="L14" s="45">
        <f t="shared" si="6"/>
        <v>59434.937839696096</v>
      </c>
      <c r="M14" s="45">
        <f t="shared" si="6"/>
        <v>59073.506208696097</v>
      </c>
      <c r="N14" s="45">
        <f t="shared" si="6"/>
        <v>59073.506208696097</v>
      </c>
      <c r="O14" s="45">
        <f t="shared" si="6"/>
        <v>58712.074577696098</v>
      </c>
      <c r="P14" s="45">
        <f t="shared" ref="P14:P22" si="7">SUM(D14:O14)</f>
        <v>702791.20847370033</v>
      </c>
    </row>
    <row r="15" spans="1:17" x14ac:dyDescent="0.25">
      <c r="A15" s="9" t="s">
        <v>19</v>
      </c>
      <c r="B15" s="10">
        <v>13706</v>
      </c>
      <c r="C15" s="45">
        <f t="shared" si="5"/>
        <v>1142.1666666666667</v>
      </c>
      <c r="D15" s="44">
        <f t="shared" ref="D15:O21" si="8">C15</f>
        <v>1142.1666666666667</v>
      </c>
      <c r="E15" s="44">
        <f t="shared" si="8"/>
        <v>1142.1666666666667</v>
      </c>
      <c r="F15" s="44">
        <f t="shared" si="8"/>
        <v>1142.1666666666667</v>
      </c>
      <c r="G15" s="44">
        <f t="shared" si="8"/>
        <v>1142.1666666666667</v>
      </c>
      <c r="H15" s="44">
        <f t="shared" si="8"/>
        <v>1142.1666666666667</v>
      </c>
      <c r="I15" s="44">
        <f t="shared" si="8"/>
        <v>1142.1666666666667</v>
      </c>
      <c r="J15" s="44">
        <f t="shared" si="8"/>
        <v>1142.1666666666667</v>
      </c>
      <c r="K15" s="44">
        <f t="shared" si="8"/>
        <v>1142.1666666666667</v>
      </c>
      <c r="L15" s="44">
        <f t="shared" si="8"/>
        <v>1142.1666666666667</v>
      </c>
      <c r="M15" s="44">
        <f t="shared" si="8"/>
        <v>1142.1666666666667</v>
      </c>
      <c r="N15" s="44">
        <f t="shared" si="8"/>
        <v>1142.1666666666667</v>
      </c>
      <c r="O15" s="44">
        <f t="shared" si="8"/>
        <v>1142.1666666666667</v>
      </c>
      <c r="P15" s="45">
        <f t="shared" si="7"/>
        <v>13705.999999999998</v>
      </c>
    </row>
    <row r="16" spans="1:17" x14ac:dyDescent="0.25">
      <c r="A16" s="9" t="s">
        <v>20</v>
      </c>
      <c r="B16" s="10">
        <v>641.70999999999992</v>
      </c>
      <c r="C16" s="45">
        <f t="shared" si="5"/>
        <v>53.475833333333327</v>
      </c>
      <c r="D16" s="44">
        <f t="shared" si="8"/>
        <v>53.475833333333327</v>
      </c>
      <c r="E16" s="44">
        <f t="shared" si="8"/>
        <v>53.475833333333327</v>
      </c>
      <c r="F16" s="44">
        <f t="shared" si="8"/>
        <v>53.475833333333327</v>
      </c>
      <c r="G16" s="44">
        <f t="shared" si="8"/>
        <v>53.475833333333327</v>
      </c>
      <c r="H16" s="44">
        <f t="shared" si="8"/>
        <v>53.475833333333327</v>
      </c>
      <c r="I16" s="44">
        <f t="shared" si="8"/>
        <v>53.475833333333327</v>
      </c>
      <c r="J16" s="44">
        <f t="shared" si="8"/>
        <v>53.475833333333327</v>
      </c>
      <c r="K16" s="44">
        <f t="shared" si="8"/>
        <v>53.475833333333327</v>
      </c>
      <c r="L16" s="44">
        <f t="shared" si="8"/>
        <v>53.475833333333327</v>
      </c>
      <c r="M16" s="44">
        <f t="shared" si="8"/>
        <v>53.475833333333327</v>
      </c>
      <c r="N16" s="44">
        <f t="shared" si="8"/>
        <v>53.475833333333327</v>
      </c>
      <c r="O16" s="44">
        <f t="shared" si="8"/>
        <v>53.475833333333327</v>
      </c>
      <c r="P16" s="45">
        <f t="shared" si="7"/>
        <v>641.7099999999997</v>
      </c>
    </row>
    <row r="17" spans="1:17" ht="12.6" customHeight="1" x14ac:dyDescent="0.25">
      <c r="A17" s="9" t="s">
        <v>21</v>
      </c>
      <c r="B17" s="10">
        <v>48658.639999999992</v>
      </c>
      <c r="C17" s="45">
        <f t="shared" si="5"/>
        <v>4054.8866666666659</v>
      </c>
      <c r="D17" s="44">
        <f t="shared" si="8"/>
        <v>4054.8866666666659</v>
      </c>
      <c r="E17" s="44">
        <f t="shared" si="8"/>
        <v>4054.8866666666659</v>
      </c>
      <c r="F17" s="44">
        <f t="shared" si="8"/>
        <v>4054.8866666666659</v>
      </c>
      <c r="G17" s="44">
        <f t="shared" si="8"/>
        <v>4054.8866666666659</v>
      </c>
      <c r="H17" s="44">
        <f t="shared" si="8"/>
        <v>4054.8866666666659</v>
      </c>
      <c r="I17" s="44">
        <f t="shared" si="8"/>
        <v>4054.8866666666659</v>
      </c>
      <c r="J17" s="44">
        <f t="shared" si="8"/>
        <v>4054.8866666666659</v>
      </c>
      <c r="K17" s="44">
        <f t="shared" si="8"/>
        <v>4054.8866666666659</v>
      </c>
      <c r="L17" s="44">
        <f t="shared" si="8"/>
        <v>4054.8866666666659</v>
      </c>
      <c r="M17" s="44">
        <f t="shared" si="8"/>
        <v>4054.8866666666659</v>
      </c>
      <c r="N17" s="44">
        <f t="shared" si="8"/>
        <v>4054.8866666666659</v>
      </c>
      <c r="O17" s="44">
        <f t="shared" si="8"/>
        <v>4054.8866666666659</v>
      </c>
      <c r="P17" s="45">
        <f t="shared" si="7"/>
        <v>48658.639999999992</v>
      </c>
    </row>
    <row r="18" spans="1:17" x14ac:dyDescent="0.25">
      <c r="A18" s="9" t="s">
        <v>22</v>
      </c>
      <c r="B18" s="10">
        <v>45</v>
      </c>
      <c r="C18" s="45">
        <f t="shared" si="5"/>
        <v>3.75</v>
      </c>
      <c r="D18" s="44">
        <f t="shared" si="8"/>
        <v>3.75</v>
      </c>
      <c r="E18" s="44">
        <f t="shared" si="8"/>
        <v>3.75</v>
      </c>
      <c r="F18" s="44">
        <f t="shared" si="8"/>
        <v>3.75</v>
      </c>
      <c r="G18" s="44">
        <f t="shared" si="8"/>
        <v>3.75</v>
      </c>
      <c r="H18" s="44">
        <f t="shared" si="8"/>
        <v>3.75</v>
      </c>
      <c r="I18" s="44">
        <f t="shared" si="8"/>
        <v>3.75</v>
      </c>
      <c r="J18" s="44">
        <f t="shared" si="8"/>
        <v>3.75</v>
      </c>
      <c r="K18" s="44">
        <f t="shared" si="8"/>
        <v>3.75</v>
      </c>
      <c r="L18" s="44">
        <f t="shared" si="8"/>
        <v>3.75</v>
      </c>
      <c r="M18" s="44">
        <f t="shared" si="8"/>
        <v>3.75</v>
      </c>
      <c r="N18" s="44">
        <f t="shared" si="8"/>
        <v>3.75</v>
      </c>
      <c r="O18" s="44">
        <f t="shared" si="8"/>
        <v>3.75</v>
      </c>
      <c r="P18" s="45">
        <f t="shared" si="7"/>
        <v>45</v>
      </c>
    </row>
    <row r="19" spans="1:17" x14ac:dyDescent="0.25">
      <c r="A19" s="9" t="s">
        <v>23</v>
      </c>
      <c r="B19" s="10">
        <v>4.1999999999999993</v>
      </c>
      <c r="C19" s="45">
        <f t="shared" si="5"/>
        <v>0.34999999999999992</v>
      </c>
      <c r="D19" s="44">
        <f t="shared" si="8"/>
        <v>0.34999999999999992</v>
      </c>
      <c r="E19" s="44">
        <f t="shared" si="8"/>
        <v>0.34999999999999992</v>
      </c>
      <c r="F19" s="44">
        <f t="shared" si="8"/>
        <v>0.34999999999999992</v>
      </c>
      <c r="G19" s="44">
        <f t="shared" si="8"/>
        <v>0.34999999999999992</v>
      </c>
      <c r="H19" s="44">
        <f t="shared" si="8"/>
        <v>0.34999999999999992</v>
      </c>
      <c r="I19" s="44">
        <f t="shared" si="8"/>
        <v>0.34999999999999992</v>
      </c>
      <c r="J19" s="44">
        <f t="shared" si="8"/>
        <v>0.34999999999999992</v>
      </c>
      <c r="K19" s="44">
        <f t="shared" si="8"/>
        <v>0.34999999999999992</v>
      </c>
      <c r="L19" s="44">
        <f t="shared" si="8"/>
        <v>0.34999999999999992</v>
      </c>
      <c r="M19" s="44">
        <f t="shared" si="8"/>
        <v>0.34999999999999992</v>
      </c>
      <c r="N19" s="44">
        <f t="shared" si="8"/>
        <v>0.34999999999999992</v>
      </c>
      <c r="O19" s="44">
        <f t="shared" si="8"/>
        <v>0.34999999999999992</v>
      </c>
      <c r="P19" s="45">
        <f t="shared" si="7"/>
        <v>4.2</v>
      </c>
    </row>
    <row r="20" spans="1:17" x14ac:dyDescent="0.25">
      <c r="A20" s="61"/>
      <c r="B20" s="60"/>
      <c r="C20" s="45">
        <f t="shared" si="5"/>
        <v>0</v>
      </c>
      <c r="D20" s="44">
        <f t="shared" si="8"/>
        <v>0</v>
      </c>
      <c r="E20" s="44">
        <f t="shared" si="8"/>
        <v>0</v>
      </c>
      <c r="F20" s="44">
        <f t="shared" si="8"/>
        <v>0</v>
      </c>
      <c r="G20" s="44">
        <f t="shared" si="8"/>
        <v>0</v>
      </c>
      <c r="H20" s="44">
        <f t="shared" si="8"/>
        <v>0</v>
      </c>
      <c r="I20" s="44">
        <f t="shared" si="8"/>
        <v>0</v>
      </c>
      <c r="J20" s="44">
        <f t="shared" si="8"/>
        <v>0</v>
      </c>
      <c r="K20" s="44">
        <f t="shared" si="8"/>
        <v>0</v>
      </c>
      <c r="L20" s="44">
        <f t="shared" si="8"/>
        <v>0</v>
      </c>
      <c r="M20" s="44">
        <f t="shared" si="8"/>
        <v>0</v>
      </c>
      <c r="N20" s="44">
        <f t="shared" si="8"/>
        <v>0</v>
      </c>
      <c r="O20" s="44">
        <f t="shared" si="8"/>
        <v>0</v>
      </c>
      <c r="P20" s="45">
        <f t="shared" si="7"/>
        <v>0</v>
      </c>
    </row>
    <row r="21" spans="1:17" ht="13.8" thickBot="1" x14ac:dyDescent="0.3">
      <c r="A21" s="61"/>
      <c r="B21" s="60"/>
      <c r="C21" s="45">
        <f t="shared" si="5"/>
        <v>0</v>
      </c>
      <c r="D21" s="44">
        <f t="shared" si="8"/>
        <v>0</v>
      </c>
      <c r="E21" s="44">
        <f t="shared" si="8"/>
        <v>0</v>
      </c>
      <c r="F21" s="44">
        <f t="shared" si="8"/>
        <v>0</v>
      </c>
      <c r="G21" s="44">
        <f t="shared" si="8"/>
        <v>0</v>
      </c>
      <c r="H21" s="44">
        <f t="shared" si="8"/>
        <v>0</v>
      </c>
      <c r="I21" s="44">
        <f t="shared" si="8"/>
        <v>0</v>
      </c>
      <c r="J21" s="44">
        <f t="shared" si="8"/>
        <v>0</v>
      </c>
      <c r="K21" s="44">
        <f t="shared" si="8"/>
        <v>0</v>
      </c>
      <c r="L21" s="44">
        <f t="shared" si="8"/>
        <v>0</v>
      </c>
      <c r="M21" s="44">
        <f t="shared" si="8"/>
        <v>0</v>
      </c>
      <c r="N21" s="44">
        <f t="shared" si="8"/>
        <v>0</v>
      </c>
      <c r="O21" s="44">
        <f t="shared" si="8"/>
        <v>0</v>
      </c>
      <c r="P21" s="45">
        <f t="shared" si="7"/>
        <v>0</v>
      </c>
    </row>
    <row r="22" spans="1:17" ht="13.8" thickBot="1" x14ac:dyDescent="0.3">
      <c r="A22" s="62" t="s">
        <v>957</v>
      </c>
      <c r="B22" s="63">
        <f t="shared" ref="B22:O22" si="9">SUM(B14:B21)</f>
        <v>725542.85</v>
      </c>
      <c r="C22" s="63">
        <f t="shared" si="9"/>
        <v>60461.90416666666</v>
      </c>
      <c r="D22" s="63">
        <f t="shared" si="9"/>
        <v>61944.229166666664</v>
      </c>
      <c r="E22" s="63">
        <f t="shared" si="9"/>
        <v>62511.125166666665</v>
      </c>
      <c r="F22" s="63">
        <f t="shared" si="9"/>
        <v>62865.435166666663</v>
      </c>
      <c r="G22" s="63">
        <f t="shared" si="9"/>
        <v>63441.543226666661</v>
      </c>
      <c r="H22" s="63">
        <f t="shared" si="9"/>
        <v>63802.974857666661</v>
      </c>
      <c r="I22" s="63">
        <f t="shared" si="9"/>
        <v>64164.40648866666</v>
      </c>
      <c r="J22" s="63">
        <f t="shared" si="9"/>
        <v>64753.504261886657</v>
      </c>
      <c r="K22" s="63">
        <f t="shared" si="9"/>
        <v>65050.998637362754</v>
      </c>
      <c r="L22" s="63">
        <f t="shared" si="9"/>
        <v>64689.567006362755</v>
      </c>
      <c r="M22" s="63">
        <f t="shared" si="9"/>
        <v>64328.135375362755</v>
      </c>
      <c r="N22" s="63">
        <f t="shared" si="9"/>
        <v>64328.135375362755</v>
      </c>
      <c r="O22" s="63">
        <f t="shared" si="9"/>
        <v>63966.703744362756</v>
      </c>
      <c r="P22" s="64">
        <f t="shared" si="7"/>
        <v>765846.75847370026</v>
      </c>
      <c r="Q22" s="65"/>
    </row>
    <row r="23" spans="1:17" x14ac:dyDescent="0.25">
      <c r="A23" s="66" t="s">
        <v>958</v>
      </c>
      <c r="B23" s="67"/>
      <c r="C23" s="68"/>
      <c r="D23" s="50"/>
      <c r="E23" s="50"/>
      <c r="F23" s="50"/>
      <c r="G23" s="50"/>
      <c r="H23" s="50"/>
      <c r="I23" s="50"/>
      <c r="J23" s="50"/>
      <c r="K23" s="50"/>
      <c r="L23" s="50"/>
      <c r="M23" s="50"/>
      <c r="N23" s="50"/>
      <c r="O23" s="50"/>
      <c r="P23" s="50"/>
      <c r="Q23" s="69">
        <f>(P22/B22)-1</f>
        <v>5.5550004350122473E-2</v>
      </c>
    </row>
    <row r="24" spans="1:17" x14ac:dyDescent="0.25">
      <c r="A24" s="9" t="s">
        <v>26</v>
      </c>
      <c r="B24" s="10">
        <v>77878.649999999994</v>
      </c>
      <c r="C24" s="45">
        <f>SUM(B24/12)</f>
        <v>6489.8874999999998</v>
      </c>
      <c r="D24" s="50">
        <f>Payroll!H48</f>
        <v>6225.9234027777775</v>
      </c>
      <c r="E24" s="50">
        <f t="shared" ref="E24:O25" si="10">D24</f>
        <v>6225.9234027777775</v>
      </c>
      <c r="F24" s="50">
        <f t="shared" si="10"/>
        <v>6225.9234027777775</v>
      </c>
      <c r="G24" s="50">
        <f t="shared" si="10"/>
        <v>6225.9234027777775</v>
      </c>
      <c r="H24" s="50">
        <f t="shared" si="10"/>
        <v>6225.9234027777775</v>
      </c>
      <c r="I24" s="50">
        <f t="shared" si="10"/>
        <v>6225.9234027777775</v>
      </c>
      <c r="J24" s="50">
        <f t="shared" si="10"/>
        <v>6225.9234027777775</v>
      </c>
      <c r="K24" s="50">
        <f t="shared" si="10"/>
        <v>6225.9234027777775</v>
      </c>
      <c r="L24" s="50">
        <f t="shared" si="10"/>
        <v>6225.9234027777775</v>
      </c>
      <c r="M24" s="50">
        <f t="shared" si="10"/>
        <v>6225.9234027777775</v>
      </c>
      <c r="N24" s="50">
        <f t="shared" si="10"/>
        <v>6225.9234027777775</v>
      </c>
      <c r="O24" s="50">
        <f t="shared" si="10"/>
        <v>6225.9234027777775</v>
      </c>
      <c r="P24" s="50">
        <f t="shared" ref="P24:P53" si="11">SUM(D24:O24)</f>
        <v>74711.080833333326</v>
      </c>
      <c r="Q24" s="69">
        <f>(P24/B24)-1</f>
        <v>-4.0673139129487557E-2</v>
      </c>
    </row>
    <row r="25" spans="1:17" x14ac:dyDescent="0.25">
      <c r="A25" s="9" t="s">
        <v>27</v>
      </c>
      <c r="B25" s="10">
        <v>1700</v>
      </c>
      <c r="C25" s="45">
        <f>SUM(B25/12)</f>
        <v>141.66666666666666</v>
      </c>
      <c r="D25" s="70">
        <v>0</v>
      </c>
      <c r="E25" s="70">
        <f t="shared" si="10"/>
        <v>0</v>
      </c>
      <c r="F25" s="70">
        <f t="shared" si="10"/>
        <v>0</v>
      </c>
      <c r="G25" s="70">
        <v>1700</v>
      </c>
      <c r="H25" s="70">
        <v>0</v>
      </c>
      <c r="I25" s="70">
        <f t="shared" si="10"/>
        <v>0</v>
      </c>
      <c r="J25" s="70">
        <f t="shared" si="10"/>
        <v>0</v>
      </c>
      <c r="K25" s="70">
        <v>0</v>
      </c>
      <c r="L25" s="70">
        <v>0</v>
      </c>
      <c r="M25" s="70">
        <f t="shared" si="10"/>
        <v>0</v>
      </c>
      <c r="N25" s="70">
        <f t="shared" si="10"/>
        <v>0</v>
      </c>
      <c r="O25" s="70">
        <f t="shared" si="10"/>
        <v>0</v>
      </c>
      <c r="P25" s="50">
        <f t="shared" si="11"/>
        <v>1700</v>
      </c>
      <c r="Q25" s="69">
        <f t="shared" ref="Q25:Q53" si="12">(P25/B25)-1</f>
        <v>0</v>
      </c>
    </row>
    <row r="26" spans="1:17" x14ac:dyDescent="0.25">
      <c r="A26" s="9" t="s">
        <v>28</v>
      </c>
      <c r="B26" s="10">
        <v>268.13</v>
      </c>
      <c r="C26" s="45">
        <f>SUM(B26/12)</f>
        <v>22.344166666666666</v>
      </c>
      <c r="D26" s="70">
        <f t="shared" ref="D26:O51" si="13">C26</f>
        <v>22.344166666666666</v>
      </c>
      <c r="E26" s="70">
        <f t="shared" si="13"/>
        <v>22.344166666666666</v>
      </c>
      <c r="F26" s="70">
        <f t="shared" si="13"/>
        <v>22.344166666666666</v>
      </c>
      <c r="G26" s="70">
        <f t="shared" si="13"/>
        <v>22.344166666666666</v>
      </c>
      <c r="H26" s="70">
        <f t="shared" si="13"/>
        <v>22.344166666666666</v>
      </c>
      <c r="I26" s="70">
        <f t="shared" si="13"/>
        <v>22.344166666666666</v>
      </c>
      <c r="J26" s="70">
        <f t="shared" si="13"/>
        <v>22.344166666666666</v>
      </c>
      <c r="K26" s="70">
        <f t="shared" si="13"/>
        <v>22.344166666666666</v>
      </c>
      <c r="L26" s="70">
        <f t="shared" si="13"/>
        <v>22.344166666666666</v>
      </c>
      <c r="M26" s="70">
        <f t="shared" si="13"/>
        <v>22.344166666666666</v>
      </c>
      <c r="N26" s="70">
        <f t="shared" si="13"/>
        <v>22.344166666666666</v>
      </c>
      <c r="O26" s="70">
        <f t="shared" si="13"/>
        <v>22.344166666666666</v>
      </c>
      <c r="P26" s="50">
        <f t="shared" si="11"/>
        <v>268.13</v>
      </c>
      <c r="Q26" s="69">
        <f t="shared" si="12"/>
        <v>0</v>
      </c>
    </row>
    <row r="27" spans="1:17" x14ac:dyDescent="0.25">
      <c r="A27" s="9" t="s">
        <v>29</v>
      </c>
      <c r="B27" s="10">
        <v>5205</v>
      </c>
      <c r="C27" s="45">
        <f>B27/12</f>
        <v>433.75</v>
      </c>
      <c r="D27" s="70">
        <f t="shared" si="13"/>
        <v>433.75</v>
      </c>
      <c r="E27" s="70">
        <f t="shared" si="13"/>
        <v>433.75</v>
      </c>
      <c r="F27" s="70">
        <f t="shared" si="13"/>
        <v>433.75</v>
      </c>
      <c r="G27" s="70">
        <f t="shared" si="13"/>
        <v>433.75</v>
      </c>
      <c r="H27" s="70">
        <f t="shared" si="13"/>
        <v>433.75</v>
      </c>
      <c r="I27" s="70">
        <f t="shared" si="13"/>
        <v>433.75</v>
      </c>
      <c r="J27" s="70">
        <f t="shared" si="13"/>
        <v>433.75</v>
      </c>
      <c r="K27" s="70">
        <f t="shared" si="13"/>
        <v>433.75</v>
      </c>
      <c r="L27" s="70">
        <f t="shared" si="13"/>
        <v>433.75</v>
      </c>
      <c r="M27" s="70">
        <f t="shared" si="13"/>
        <v>433.75</v>
      </c>
      <c r="N27" s="70">
        <f t="shared" si="13"/>
        <v>433.75</v>
      </c>
      <c r="O27" s="70">
        <f t="shared" si="13"/>
        <v>433.75</v>
      </c>
      <c r="P27" s="50">
        <f t="shared" si="11"/>
        <v>5205</v>
      </c>
      <c r="Q27" s="69">
        <f t="shared" si="12"/>
        <v>0</v>
      </c>
    </row>
    <row r="28" spans="1:17" x14ac:dyDescent="0.25">
      <c r="A28" s="9" t="s">
        <v>30</v>
      </c>
      <c r="B28" s="10">
        <v>7024.3099999999995</v>
      </c>
      <c r="C28" s="45">
        <f t="shared" ref="C28:C52" si="14">SUM(B28/12)</f>
        <v>585.35916666666662</v>
      </c>
      <c r="D28" s="70">
        <v>900</v>
      </c>
      <c r="E28" s="70">
        <f t="shared" si="13"/>
        <v>900</v>
      </c>
      <c r="F28" s="70">
        <f t="shared" si="13"/>
        <v>900</v>
      </c>
      <c r="G28" s="70">
        <f t="shared" si="13"/>
        <v>900</v>
      </c>
      <c r="H28" s="70">
        <f t="shared" si="13"/>
        <v>900</v>
      </c>
      <c r="I28" s="70">
        <f t="shared" si="13"/>
        <v>900</v>
      </c>
      <c r="J28" s="70">
        <f t="shared" si="13"/>
        <v>900</v>
      </c>
      <c r="K28" s="70">
        <f t="shared" si="13"/>
        <v>900</v>
      </c>
      <c r="L28" s="70">
        <f t="shared" si="13"/>
        <v>900</v>
      </c>
      <c r="M28" s="70">
        <f t="shared" si="13"/>
        <v>900</v>
      </c>
      <c r="N28" s="70">
        <f t="shared" si="13"/>
        <v>900</v>
      </c>
      <c r="O28" s="70">
        <f t="shared" si="13"/>
        <v>900</v>
      </c>
      <c r="P28" s="50">
        <f t="shared" si="11"/>
        <v>10800</v>
      </c>
      <c r="Q28" s="69">
        <f t="shared" si="12"/>
        <v>0.53751756400272788</v>
      </c>
    </row>
    <row r="29" spans="1:17" x14ac:dyDescent="0.25">
      <c r="A29" s="9" t="s">
        <v>31</v>
      </c>
      <c r="B29" s="10">
        <v>267.21999999999997</v>
      </c>
      <c r="C29" s="45">
        <f t="shared" si="14"/>
        <v>22.268333333333331</v>
      </c>
      <c r="D29" s="70">
        <f t="shared" si="13"/>
        <v>22.268333333333331</v>
      </c>
      <c r="E29" s="70">
        <f t="shared" si="13"/>
        <v>22.268333333333331</v>
      </c>
      <c r="F29" s="70">
        <f t="shared" si="13"/>
        <v>22.268333333333331</v>
      </c>
      <c r="G29" s="70">
        <f t="shared" si="13"/>
        <v>22.268333333333331</v>
      </c>
      <c r="H29" s="70">
        <f t="shared" si="13"/>
        <v>22.268333333333331</v>
      </c>
      <c r="I29" s="70">
        <f t="shared" si="13"/>
        <v>22.268333333333331</v>
      </c>
      <c r="J29" s="70">
        <f t="shared" si="13"/>
        <v>22.268333333333331</v>
      </c>
      <c r="K29" s="70">
        <f t="shared" si="13"/>
        <v>22.268333333333331</v>
      </c>
      <c r="L29" s="70">
        <f t="shared" si="13"/>
        <v>22.268333333333331</v>
      </c>
      <c r="M29" s="70">
        <f t="shared" si="13"/>
        <v>22.268333333333331</v>
      </c>
      <c r="N29" s="70">
        <f t="shared" si="13"/>
        <v>22.268333333333331</v>
      </c>
      <c r="O29" s="70">
        <f t="shared" si="13"/>
        <v>22.268333333333331</v>
      </c>
      <c r="P29" s="50">
        <f t="shared" si="11"/>
        <v>267.21999999999991</v>
      </c>
      <c r="Q29" s="69">
        <f t="shared" si="12"/>
        <v>0</v>
      </c>
    </row>
    <row r="30" spans="1:17" x14ac:dyDescent="0.25">
      <c r="A30" s="9" t="s">
        <v>32</v>
      </c>
      <c r="B30" s="10">
        <v>900</v>
      </c>
      <c r="C30" s="45">
        <f t="shared" si="14"/>
        <v>75</v>
      </c>
      <c r="D30" s="70">
        <f t="shared" si="13"/>
        <v>75</v>
      </c>
      <c r="E30" s="70">
        <f t="shared" si="13"/>
        <v>75</v>
      </c>
      <c r="F30" s="70">
        <f t="shared" si="13"/>
        <v>75</v>
      </c>
      <c r="G30" s="70">
        <f t="shared" si="13"/>
        <v>75</v>
      </c>
      <c r="H30" s="70">
        <f t="shared" si="13"/>
        <v>75</v>
      </c>
      <c r="I30" s="70">
        <f t="shared" si="13"/>
        <v>75</v>
      </c>
      <c r="J30" s="70">
        <f t="shared" si="13"/>
        <v>75</v>
      </c>
      <c r="K30" s="70">
        <f t="shared" si="13"/>
        <v>75</v>
      </c>
      <c r="L30" s="70">
        <f t="shared" si="13"/>
        <v>75</v>
      </c>
      <c r="M30" s="70">
        <f t="shared" si="13"/>
        <v>75</v>
      </c>
      <c r="N30" s="70">
        <f t="shared" si="13"/>
        <v>75</v>
      </c>
      <c r="O30" s="70">
        <f t="shared" si="13"/>
        <v>75</v>
      </c>
      <c r="P30" s="50">
        <f t="shared" si="11"/>
        <v>900</v>
      </c>
      <c r="Q30" s="69">
        <f t="shared" si="12"/>
        <v>0</v>
      </c>
    </row>
    <row r="31" spans="1:17" x14ac:dyDescent="0.25">
      <c r="A31" s="9" t="s">
        <v>33</v>
      </c>
      <c r="B31" s="10">
        <v>5566.5199999999995</v>
      </c>
      <c r="C31" s="45">
        <f t="shared" si="14"/>
        <v>463.87666666666661</v>
      </c>
      <c r="D31" s="70">
        <f t="shared" si="13"/>
        <v>463.87666666666661</v>
      </c>
      <c r="E31" s="70">
        <f t="shared" si="13"/>
        <v>463.87666666666661</v>
      </c>
      <c r="F31" s="70">
        <f t="shared" si="13"/>
        <v>463.87666666666661</v>
      </c>
      <c r="G31" s="70">
        <f t="shared" si="13"/>
        <v>463.87666666666661</v>
      </c>
      <c r="H31" s="70">
        <f t="shared" si="13"/>
        <v>463.87666666666661</v>
      </c>
      <c r="I31" s="70">
        <f t="shared" si="13"/>
        <v>463.87666666666661</v>
      </c>
      <c r="J31" s="70">
        <f t="shared" si="13"/>
        <v>463.87666666666661</v>
      </c>
      <c r="K31" s="70">
        <f t="shared" si="13"/>
        <v>463.87666666666661</v>
      </c>
      <c r="L31" s="70">
        <f t="shared" si="13"/>
        <v>463.87666666666661</v>
      </c>
      <c r="M31" s="70">
        <f t="shared" si="13"/>
        <v>463.87666666666661</v>
      </c>
      <c r="N31" s="70">
        <f t="shared" si="13"/>
        <v>463.87666666666661</v>
      </c>
      <c r="O31" s="70">
        <f t="shared" si="13"/>
        <v>463.87666666666661</v>
      </c>
      <c r="P31" s="50">
        <f t="shared" si="11"/>
        <v>5566.52</v>
      </c>
      <c r="Q31" s="69">
        <f t="shared" si="12"/>
        <v>0</v>
      </c>
    </row>
    <row r="32" spans="1:17" x14ac:dyDescent="0.25">
      <c r="A32" s="9" t="s">
        <v>34</v>
      </c>
      <c r="B32" s="10">
        <v>13537.46</v>
      </c>
      <c r="C32" s="45">
        <f t="shared" si="14"/>
        <v>1128.1216666666667</v>
      </c>
      <c r="D32" s="70">
        <f t="shared" si="13"/>
        <v>1128.1216666666667</v>
      </c>
      <c r="E32" s="70">
        <f t="shared" si="13"/>
        <v>1128.1216666666667</v>
      </c>
      <c r="F32" s="70">
        <f t="shared" si="13"/>
        <v>1128.1216666666667</v>
      </c>
      <c r="G32" s="70">
        <f t="shared" si="13"/>
        <v>1128.1216666666667</v>
      </c>
      <c r="H32" s="70">
        <f t="shared" si="13"/>
        <v>1128.1216666666667</v>
      </c>
      <c r="I32" s="70">
        <f t="shared" si="13"/>
        <v>1128.1216666666667</v>
      </c>
      <c r="J32" s="70">
        <f t="shared" si="13"/>
        <v>1128.1216666666667</v>
      </c>
      <c r="K32" s="70">
        <f t="shared" si="13"/>
        <v>1128.1216666666667</v>
      </c>
      <c r="L32" s="70">
        <f t="shared" si="13"/>
        <v>1128.1216666666667</v>
      </c>
      <c r="M32" s="70">
        <f t="shared" si="13"/>
        <v>1128.1216666666667</v>
      </c>
      <c r="N32" s="70">
        <f t="shared" si="13"/>
        <v>1128.1216666666667</v>
      </c>
      <c r="O32" s="70">
        <f t="shared" si="13"/>
        <v>1128.1216666666667</v>
      </c>
      <c r="P32" s="50">
        <f t="shared" si="11"/>
        <v>13537.459999999997</v>
      </c>
      <c r="Q32" s="69">
        <f t="shared" si="12"/>
        <v>0</v>
      </c>
    </row>
    <row r="33" spans="1:17" x14ac:dyDescent="0.25">
      <c r="A33" s="9" t="s">
        <v>35</v>
      </c>
      <c r="B33" s="10">
        <v>333.64000000000004</v>
      </c>
      <c r="C33" s="45">
        <f t="shared" ref="C33:C34" si="15">SUM(B33/12)</f>
        <v>27.803333333333338</v>
      </c>
      <c r="D33" s="70">
        <f t="shared" ref="D33:O35" si="16">C33</f>
        <v>27.803333333333338</v>
      </c>
      <c r="E33" s="70">
        <f t="shared" si="16"/>
        <v>27.803333333333338</v>
      </c>
      <c r="F33" s="70">
        <f t="shared" si="16"/>
        <v>27.803333333333338</v>
      </c>
      <c r="G33" s="70">
        <f t="shared" si="16"/>
        <v>27.803333333333338</v>
      </c>
      <c r="H33" s="70">
        <f t="shared" si="16"/>
        <v>27.803333333333338</v>
      </c>
      <c r="I33" s="70">
        <f t="shared" si="16"/>
        <v>27.803333333333338</v>
      </c>
      <c r="J33" s="70">
        <f t="shared" si="16"/>
        <v>27.803333333333338</v>
      </c>
      <c r="K33" s="70">
        <f t="shared" si="16"/>
        <v>27.803333333333338</v>
      </c>
      <c r="L33" s="70">
        <f t="shared" si="16"/>
        <v>27.803333333333338</v>
      </c>
      <c r="M33" s="70">
        <f t="shared" si="16"/>
        <v>27.803333333333338</v>
      </c>
      <c r="N33" s="70">
        <f t="shared" si="16"/>
        <v>27.803333333333338</v>
      </c>
      <c r="O33" s="70">
        <f t="shared" si="16"/>
        <v>27.803333333333338</v>
      </c>
      <c r="P33" s="50">
        <f t="shared" ref="P33:P35" si="17">SUM(D33:O33)</f>
        <v>333.64000000000004</v>
      </c>
      <c r="Q33" s="69">
        <f t="shared" si="12"/>
        <v>0</v>
      </c>
    </row>
    <row r="34" spans="1:17" x14ac:dyDescent="0.25">
      <c r="A34" s="9" t="s">
        <v>36</v>
      </c>
      <c r="B34" s="10">
        <v>1932</v>
      </c>
      <c r="C34" s="45">
        <f t="shared" si="15"/>
        <v>161</v>
      </c>
      <c r="D34" s="70">
        <f t="shared" si="16"/>
        <v>161</v>
      </c>
      <c r="E34" s="70">
        <f t="shared" si="16"/>
        <v>161</v>
      </c>
      <c r="F34" s="70">
        <f t="shared" si="16"/>
        <v>161</v>
      </c>
      <c r="G34" s="70">
        <f t="shared" si="16"/>
        <v>161</v>
      </c>
      <c r="H34" s="70">
        <f t="shared" si="16"/>
        <v>161</v>
      </c>
      <c r="I34" s="70">
        <f t="shared" si="16"/>
        <v>161</v>
      </c>
      <c r="J34" s="70">
        <f t="shared" si="16"/>
        <v>161</v>
      </c>
      <c r="K34" s="70">
        <f t="shared" si="16"/>
        <v>161</v>
      </c>
      <c r="L34" s="70">
        <f t="shared" si="16"/>
        <v>161</v>
      </c>
      <c r="M34" s="70">
        <f t="shared" si="16"/>
        <v>161</v>
      </c>
      <c r="N34" s="70">
        <f t="shared" si="16"/>
        <v>161</v>
      </c>
      <c r="O34" s="70">
        <f t="shared" si="16"/>
        <v>161</v>
      </c>
      <c r="P34" s="50">
        <f t="shared" si="17"/>
        <v>1932</v>
      </c>
      <c r="Q34" s="69">
        <f t="shared" si="12"/>
        <v>0</v>
      </c>
    </row>
    <row r="35" spans="1:17" x14ac:dyDescent="0.25">
      <c r="A35" s="9" t="s">
        <v>37</v>
      </c>
      <c r="B35" s="10">
        <v>7092.4999999999991</v>
      </c>
      <c r="C35" s="45">
        <f t="shared" si="14"/>
        <v>591.04166666666663</v>
      </c>
      <c r="D35" s="70">
        <v>0</v>
      </c>
      <c r="E35" s="70">
        <f t="shared" si="16"/>
        <v>0</v>
      </c>
      <c r="F35" s="70">
        <f t="shared" si="16"/>
        <v>0</v>
      </c>
      <c r="G35" s="70">
        <f t="shared" si="16"/>
        <v>0</v>
      </c>
      <c r="H35" s="70">
        <v>7093</v>
      </c>
      <c r="I35" s="70">
        <v>0</v>
      </c>
      <c r="J35" s="70">
        <f t="shared" si="16"/>
        <v>0</v>
      </c>
      <c r="K35" s="70">
        <f t="shared" si="16"/>
        <v>0</v>
      </c>
      <c r="L35" s="70">
        <f t="shared" si="16"/>
        <v>0</v>
      </c>
      <c r="M35" s="70">
        <f t="shared" si="16"/>
        <v>0</v>
      </c>
      <c r="N35" s="70">
        <f t="shared" si="16"/>
        <v>0</v>
      </c>
      <c r="O35" s="70">
        <f t="shared" si="16"/>
        <v>0</v>
      </c>
      <c r="P35" s="50">
        <f t="shared" si="17"/>
        <v>7093</v>
      </c>
      <c r="Q35" s="69">
        <f t="shared" si="12"/>
        <v>7.0497003877401099E-5</v>
      </c>
    </row>
    <row r="36" spans="1:17" x14ac:dyDescent="0.25">
      <c r="A36" s="9" t="s">
        <v>38</v>
      </c>
      <c r="B36" s="10">
        <v>4959.5</v>
      </c>
      <c r="C36" s="45">
        <f t="shared" si="14"/>
        <v>413.29166666666669</v>
      </c>
      <c r="D36" s="70">
        <f t="shared" si="13"/>
        <v>413.29166666666669</v>
      </c>
      <c r="E36" s="70">
        <f t="shared" si="13"/>
        <v>413.29166666666669</v>
      </c>
      <c r="F36" s="70">
        <f t="shared" si="13"/>
        <v>413.29166666666669</v>
      </c>
      <c r="G36" s="70">
        <f t="shared" si="13"/>
        <v>413.29166666666669</v>
      </c>
      <c r="H36" s="70">
        <f t="shared" si="13"/>
        <v>413.29166666666669</v>
      </c>
      <c r="I36" s="70">
        <f t="shared" si="13"/>
        <v>413.29166666666669</v>
      </c>
      <c r="J36" s="70">
        <f t="shared" si="13"/>
        <v>413.29166666666669</v>
      </c>
      <c r="K36" s="70">
        <f t="shared" si="13"/>
        <v>413.29166666666669</v>
      </c>
      <c r="L36" s="70">
        <f t="shared" si="13"/>
        <v>413.29166666666669</v>
      </c>
      <c r="M36" s="70">
        <f t="shared" si="13"/>
        <v>413.29166666666669</v>
      </c>
      <c r="N36" s="70">
        <f t="shared" si="13"/>
        <v>413.29166666666669</v>
      </c>
      <c r="O36" s="70">
        <f t="shared" si="13"/>
        <v>413.29166666666669</v>
      </c>
      <c r="P36" s="50">
        <f t="shared" si="11"/>
        <v>4959.5</v>
      </c>
      <c r="Q36" s="69">
        <f t="shared" si="12"/>
        <v>0</v>
      </c>
    </row>
    <row r="37" spans="1:17" x14ac:dyDescent="0.25">
      <c r="A37" s="9" t="s">
        <v>39</v>
      </c>
      <c r="B37" s="10">
        <v>1598.34</v>
      </c>
      <c r="C37" s="45">
        <f t="shared" si="14"/>
        <v>133.19499999999999</v>
      </c>
      <c r="D37" s="70">
        <f t="shared" si="13"/>
        <v>133.19499999999999</v>
      </c>
      <c r="E37" s="70">
        <f t="shared" si="13"/>
        <v>133.19499999999999</v>
      </c>
      <c r="F37" s="70">
        <f t="shared" si="13"/>
        <v>133.19499999999999</v>
      </c>
      <c r="G37" s="70">
        <f t="shared" si="13"/>
        <v>133.19499999999999</v>
      </c>
      <c r="H37" s="70">
        <f t="shared" si="13"/>
        <v>133.19499999999999</v>
      </c>
      <c r="I37" s="70">
        <f t="shared" si="13"/>
        <v>133.19499999999999</v>
      </c>
      <c r="J37" s="70">
        <f t="shared" si="13"/>
        <v>133.19499999999999</v>
      </c>
      <c r="K37" s="70">
        <f t="shared" si="13"/>
        <v>133.19499999999999</v>
      </c>
      <c r="L37" s="70">
        <f t="shared" si="13"/>
        <v>133.19499999999999</v>
      </c>
      <c r="M37" s="70">
        <f t="shared" si="13"/>
        <v>133.19499999999999</v>
      </c>
      <c r="N37" s="70">
        <f t="shared" si="13"/>
        <v>133.19499999999999</v>
      </c>
      <c r="O37" s="70">
        <f t="shared" si="13"/>
        <v>133.19499999999999</v>
      </c>
      <c r="P37" s="50">
        <f t="shared" si="11"/>
        <v>1598.3399999999995</v>
      </c>
      <c r="Q37" s="69">
        <f t="shared" si="12"/>
        <v>0</v>
      </c>
    </row>
    <row r="38" spans="1:17" x14ac:dyDescent="0.25">
      <c r="A38" s="9" t="s">
        <v>40</v>
      </c>
      <c r="B38" s="10">
        <v>29034.520000000004</v>
      </c>
      <c r="C38" s="45">
        <f t="shared" si="14"/>
        <v>2419.5433333333335</v>
      </c>
      <c r="D38" s="70">
        <f t="shared" si="13"/>
        <v>2419.5433333333335</v>
      </c>
      <c r="E38" s="70">
        <f t="shared" si="13"/>
        <v>2419.5433333333335</v>
      </c>
      <c r="F38" s="70">
        <f t="shared" si="13"/>
        <v>2419.5433333333335</v>
      </c>
      <c r="G38" s="70">
        <f t="shared" si="13"/>
        <v>2419.5433333333335</v>
      </c>
      <c r="H38" s="70">
        <f t="shared" si="13"/>
        <v>2419.5433333333335</v>
      </c>
      <c r="I38" s="70">
        <f t="shared" si="13"/>
        <v>2419.5433333333335</v>
      </c>
      <c r="J38" s="70">
        <f t="shared" si="13"/>
        <v>2419.5433333333335</v>
      </c>
      <c r="K38" s="70">
        <f t="shared" si="13"/>
        <v>2419.5433333333335</v>
      </c>
      <c r="L38" s="70">
        <f t="shared" si="13"/>
        <v>2419.5433333333335</v>
      </c>
      <c r="M38" s="70">
        <f t="shared" si="13"/>
        <v>2419.5433333333335</v>
      </c>
      <c r="N38" s="70">
        <f t="shared" si="13"/>
        <v>2419.5433333333335</v>
      </c>
      <c r="O38" s="70">
        <f t="shared" si="13"/>
        <v>2419.5433333333335</v>
      </c>
      <c r="P38" s="50">
        <f t="shared" si="11"/>
        <v>29034.520000000008</v>
      </c>
      <c r="Q38" s="69">
        <f t="shared" si="12"/>
        <v>0</v>
      </c>
    </row>
    <row r="39" spans="1:17" x14ac:dyDescent="0.25">
      <c r="A39" s="9" t="s">
        <v>41</v>
      </c>
      <c r="B39" s="10">
        <v>860</v>
      </c>
      <c r="C39" s="45">
        <f t="shared" si="14"/>
        <v>71.666666666666671</v>
      </c>
      <c r="D39" s="70">
        <f t="shared" si="13"/>
        <v>71.666666666666671</v>
      </c>
      <c r="E39" s="70">
        <f t="shared" si="13"/>
        <v>71.666666666666671</v>
      </c>
      <c r="F39" s="70">
        <f t="shared" si="13"/>
        <v>71.666666666666671</v>
      </c>
      <c r="G39" s="70">
        <f t="shared" si="13"/>
        <v>71.666666666666671</v>
      </c>
      <c r="H39" s="70">
        <f t="shared" si="13"/>
        <v>71.666666666666671</v>
      </c>
      <c r="I39" s="70">
        <f t="shared" si="13"/>
        <v>71.666666666666671</v>
      </c>
      <c r="J39" s="70">
        <f t="shared" si="13"/>
        <v>71.666666666666671</v>
      </c>
      <c r="K39" s="70">
        <f t="shared" si="13"/>
        <v>71.666666666666671</v>
      </c>
      <c r="L39" s="70">
        <f t="shared" si="13"/>
        <v>71.666666666666671</v>
      </c>
      <c r="M39" s="70">
        <f t="shared" si="13"/>
        <v>71.666666666666671</v>
      </c>
      <c r="N39" s="70">
        <f t="shared" si="13"/>
        <v>71.666666666666671</v>
      </c>
      <c r="O39" s="70">
        <f t="shared" si="13"/>
        <v>71.666666666666671</v>
      </c>
      <c r="P39" s="50">
        <f t="shared" si="11"/>
        <v>859.99999999999989</v>
      </c>
      <c r="Q39" s="69">
        <f t="shared" si="12"/>
        <v>0</v>
      </c>
    </row>
    <row r="40" spans="1:17" x14ac:dyDescent="0.25">
      <c r="A40" s="9" t="s">
        <v>42</v>
      </c>
      <c r="B40" s="10">
        <v>5233.3899999999994</v>
      </c>
      <c r="C40" s="45">
        <f t="shared" si="14"/>
        <v>436.11583333333328</v>
      </c>
      <c r="D40" s="70">
        <f t="shared" si="13"/>
        <v>436.11583333333328</v>
      </c>
      <c r="E40" s="70">
        <f t="shared" si="13"/>
        <v>436.11583333333328</v>
      </c>
      <c r="F40" s="70">
        <f t="shared" si="13"/>
        <v>436.11583333333328</v>
      </c>
      <c r="G40" s="70">
        <f t="shared" si="13"/>
        <v>436.11583333333328</v>
      </c>
      <c r="H40" s="70">
        <f t="shared" si="13"/>
        <v>436.11583333333328</v>
      </c>
      <c r="I40" s="70">
        <f t="shared" si="13"/>
        <v>436.11583333333328</v>
      </c>
      <c r="J40" s="70">
        <f t="shared" si="13"/>
        <v>436.11583333333328</v>
      </c>
      <c r="K40" s="70">
        <f t="shared" si="13"/>
        <v>436.11583333333328</v>
      </c>
      <c r="L40" s="70">
        <f t="shared" si="13"/>
        <v>436.11583333333328</v>
      </c>
      <c r="M40" s="70">
        <f t="shared" si="13"/>
        <v>436.11583333333328</v>
      </c>
      <c r="N40" s="70">
        <f t="shared" si="13"/>
        <v>436.11583333333328</v>
      </c>
      <c r="O40" s="70">
        <f t="shared" si="13"/>
        <v>436.11583333333328</v>
      </c>
      <c r="P40" s="50">
        <f t="shared" si="11"/>
        <v>5233.3899999999994</v>
      </c>
      <c r="Q40" s="69">
        <f t="shared" si="12"/>
        <v>0</v>
      </c>
    </row>
    <row r="41" spans="1:17" x14ac:dyDescent="0.25">
      <c r="A41" s="9" t="s">
        <v>43</v>
      </c>
      <c r="B41" s="10">
        <v>179.81</v>
      </c>
      <c r="C41" s="45">
        <f t="shared" ref="C41:C50" si="18">SUM(B41/12)</f>
        <v>14.984166666666667</v>
      </c>
      <c r="D41" s="70">
        <f t="shared" si="13"/>
        <v>14.984166666666667</v>
      </c>
      <c r="E41" s="70">
        <f t="shared" si="13"/>
        <v>14.984166666666667</v>
      </c>
      <c r="F41" s="70">
        <f t="shared" si="13"/>
        <v>14.984166666666667</v>
      </c>
      <c r="G41" s="70">
        <f t="shared" si="13"/>
        <v>14.984166666666667</v>
      </c>
      <c r="H41" s="70">
        <f t="shared" si="13"/>
        <v>14.984166666666667</v>
      </c>
      <c r="I41" s="70">
        <f t="shared" si="13"/>
        <v>14.984166666666667</v>
      </c>
      <c r="J41" s="70">
        <f t="shared" si="13"/>
        <v>14.984166666666667</v>
      </c>
      <c r="K41" s="70">
        <f t="shared" si="13"/>
        <v>14.984166666666667</v>
      </c>
      <c r="L41" s="70">
        <f t="shared" si="13"/>
        <v>14.984166666666667</v>
      </c>
      <c r="M41" s="70">
        <f t="shared" si="13"/>
        <v>14.984166666666667</v>
      </c>
      <c r="N41" s="70">
        <f t="shared" si="13"/>
        <v>14.984166666666667</v>
      </c>
      <c r="O41" s="70">
        <f t="shared" si="13"/>
        <v>14.984166666666667</v>
      </c>
      <c r="P41" s="50">
        <f t="shared" ref="P41:P50" si="19">SUM(D41:O41)</f>
        <v>179.81000000000006</v>
      </c>
      <c r="Q41" s="69">
        <f t="shared" si="12"/>
        <v>0</v>
      </c>
    </row>
    <row r="42" spans="1:17" x14ac:dyDescent="0.25">
      <c r="A42" s="9" t="s">
        <v>44</v>
      </c>
      <c r="B42" s="10">
        <v>12470.96</v>
      </c>
      <c r="C42" s="45">
        <f t="shared" si="18"/>
        <v>1039.2466666666667</v>
      </c>
      <c r="D42" s="70">
        <f t="shared" si="13"/>
        <v>1039.2466666666667</v>
      </c>
      <c r="E42" s="70">
        <f t="shared" si="13"/>
        <v>1039.2466666666667</v>
      </c>
      <c r="F42" s="70">
        <f t="shared" si="13"/>
        <v>1039.2466666666667</v>
      </c>
      <c r="G42" s="70">
        <f t="shared" si="13"/>
        <v>1039.2466666666667</v>
      </c>
      <c r="H42" s="70">
        <f t="shared" si="13"/>
        <v>1039.2466666666667</v>
      </c>
      <c r="I42" s="70">
        <f t="shared" si="13"/>
        <v>1039.2466666666667</v>
      </c>
      <c r="J42" s="70">
        <f t="shared" si="13"/>
        <v>1039.2466666666667</v>
      </c>
      <c r="K42" s="70">
        <f t="shared" si="13"/>
        <v>1039.2466666666667</v>
      </c>
      <c r="L42" s="70">
        <f t="shared" si="13"/>
        <v>1039.2466666666667</v>
      </c>
      <c r="M42" s="70">
        <f t="shared" si="13"/>
        <v>1039.2466666666667</v>
      </c>
      <c r="N42" s="70">
        <f t="shared" si="13"/>
        <v>1039.2466666666667</v>
      </c>
      <c r="O42" s="70">
        <f t="shared" si="13"/>
        <v>1039.2466666666667</v>
      </c>
      <c r="P42" s="50">
        <f t="shared" si="19"/>
        <v>12470.959999999997</v>
      </c>
      <c r="Q42" s="69">
        <f t="shared" si="12"/>
        <v>0</v>
      </c>
    </row>
    <row r="43" spans="1:17" x14ac:dyDescent="0.25">
      <c r="A43" s="9" t="s">
        <v>45</v>
      </c>
      <c r="B43" s="10">
        <v>21226.29</v>
      </c>
      <c r="C43" s="45">
        <f t="shared" ref="C43:C46" si="20">SUM(B43/12)</f>
        <v>1768.8575000000001</v>
      </c>
      <c r="D43" s="70">
        <f t="shared" ref="D43:O46" si="21">C43</f>
        <v>1768.8575000000001</v>
      </c>
      <c r="E43" s="70">
        <f t="shared" si="21"/>
        <v>1768.8575000000001</v>
      </c>
      <c r="F43" s="70">
        <f t="shared" si="21"/>
        <v>1768.8575000000001</v>
      </c>
      <c r="G43" s="70">
        <f t="shared" si="21"/>
        <v>1768.8575000000001</v>
      </c>
      <c r="H43" s="70">
        <f t="shared" si="21"/>
        <v>1768.8575000000001</v>
      </c>
      <c r="I43" s="70">
        <f t="shared" si="21"/>
        <v>1768.8575000000001</v>
      </c>
      <c r="J43" s="70">
        <f t="shared" si="21"/>
        <v>1768.8575000000001</v>
      </c>
      <c r="K43" s="70">
        <f t="shared" si="21"/>
        <v>1768.8575000000001</v>
      </c>
      <c r="L43" s="70">
        <f t="shared" si="21"/>
        <v>1768.8575000000001</v>
      </c>
      <c r="M43" s="70">
        <f t="shared" si="21"/>
        <v>1768.8575000000001</v>
      </c>
      <c r="N43" s="70">
        <f t="shared" si="21"/>
        <v>1768.8575000000001</v>
      </c>
      <c r="O43" s="70">
        <f t="shared" si="21"/>
        <v>1768.8575000000001</v>
      </c>
      <c r="P43" s="50">
        <f t="shared" ref="P43:P46" si="22">SUM(D43:O43)</f>
        <v>21226.29</v>
      </c>
      <c r="Q43" s="69">
        <f t="shared" si="12"/>
        <v>0</v>
      </c>
    </row>
    <row r="44" spans="1:17" x14ac:dyDescent="0.25">
      <c r="A44" s="9" t="s">
        <v>46</v>
      </c>
      <c r="B44" s="10">
        <v>-1.1299999999999999</v>
      </c>
      <c r="C44" s="45">
        <f t="shared" si="20"/>
        <v>-9.4166666666666662E-2</v>
      </c>
      <c r="D44" s="70">
        <f t="shared" si="21"/>
        <v>-9.4166666666666662E-2</v>
      </c>
      <c r="E44" s="70">
        <f t="shared" si="21"/>
        <v>-9.4166666666666662E-2</v>
      </c>
      <c r="F44" s="70">
        <f t="shared" si="21"/>
        <v>-9.4166666666666662E-2</v>
      </c>
      <c r="G44" s="70">
        <f t="shared" si="21"/>
        <v>-9.4166666666666662E-2</v>
      </c>
      <c r="H44" s="70">
        <f t="shared" si="21"/>
        <v>-9.4166666666666662E-2</v>
      </c>
      <c r="I44" s="70">
        <f t="shared" si="21"/>
        <v>-9.4166666666666662E-2</v>
      </c>
      <c r="J44" s="70">
        <f t="shared" si="21"/>
        <v>-9.4166666666666662E-2</v>
      </c>
      <c r="K44" s="70">
        <f t="shared" si="21"/>
        <v>-9.4166666666666662E-2</v>
      </c>
      <c r="L44" s="70">
        <f t="shared" si="21"/>
        <v>-9.4166666666666662E-2</v>
      </c>
      <c r="M44" s="70">
        <f t="shared" si="21"/>
        <v>-9.4166666666666662E-2</v>
      </c>
      <c r="N44" s="70">
        <f t="shared" si="21"/>
        <v>-9.4166666666666662E-2</v>
      </c>
      <c r="O44" s="70">
        <f t="shared" si="21"/>
        <v>-9.4166666666666662E-2</v>
      </c>
      <c r="P44" s="50">
        <f t="shared" si="22"/>
        <v>-1.1299999999999999</v>
      </c>
      <c r="Q44" s="69">
        <f t="shared" si="12"/>
        <v>0</v>
      </c>
    </row>
    <row r="45" spans="1:17" x14ac:dyDescent="0.25">
      <c r="A45" s="9" t="s">
        <v>47</v>
      </c>
      <c r="B45" s="10">
        <v>1720</v>
      </c>
      <c r="C45" s="45">
        <f t="shared" si="20"/>
        <v>143.33333333333334</v>
      </c>
      <c r="D45" s="70">
        <v>575</v>
      </c>
      <c r="E45" s="70">
        <f t="shared" si="21"/>
        <v>575</v>
      </c>
      <c r="F45" s="70">
        <v>0</v>
      </c>
      <c r="G45" s="70">
        <f t="shared" si="21"/>
        <v>0</v>
      </c>
      <c r="H45" s="70">
        <f t="shared" si="21"/>
        <v>0</v>
      </c>
      <c r="I45" s="70">
        <f t="shared" si="21"/>
        <v>0</v>
      </c>
      <c r="J45" s="70">
        <f t="shared" si="21"/>
        <v>0</v>
      </c>
      <c r="K45" s="70">
        <f t="shared" si="21"/>
        <v>0</v>
      </c>
      <c r="L45" s="70">
        <f t="shared" si="21"/>
        <v>0</v>
      </c>
      <c r="M45" s="70">
        <f t="shared" si="21"/>
        <v>0</v>
      </c>
      <c r="N45" s="70">
        <f t="shared" si="21"/>
        <v>0</v>
      </c>
      <c r="O45" s="70">
        <v>575</v>
      </c>
      <c r="P45" s="50">
        <f t="shared" si="22"/>
        <v>1725</v>
      </c>
      <c r="Q45" s="69">
        <f t="shared" si="12"/>
        <v>2.9069767441860517E-3</v>
      </c>
    </row>
    <row r="46" spans="1:17" x14ac:dyDescent="0.25">
      <c r="A46" s="9" t="s">
        <v>48</v>
      </c>
      <c r="B46" s="10">
        <v>786.32</v>
      </c>
      <c r="C46" s="45">
        <f t="shared" si="20"/>
        <v>65.526666666666671</v>
      </c>
      <c r="D46" s="70">
        <f t="shared" si="21"/>
        <v>65.526666666666671</v>
      </c>
      <c r="E46" s="70">
        <f t="shared" si="21"/>
        <v>65.526666666666671</v>
      </c>
      <c r="F46" s="70">
        <f t="shared" si="21"/>
        <v>65.526666666666671</v>
      </c>
      <c r="G46" s="70">
        <f t="shared" si="21"/>
        <v>65.526666666666671</v>
      </c>
      <c r="H46" s="70">
        <f t="shared" si="21"/>
        <v>65.526666666666671</v>
      </c>
      <c r="I46" s="70">
        <f t="shared" si="21"/>
        <v>65.526666666666671</v>
      </c>
      <c r="J46" s="70">
        <f t="shared" si="21"/>
        <v>65.526666666666671</v>
      </c>
      <c r="K46" s="70">
        <f t="shared" si="21"/>
        <v>65.526666666666671</v>
      </c>
      <c r="L46" s="70">
        <f t="shared" si="21"/>
        <v>65.526666666666671</v>
      </c>
      <c r="M46" s="70">
        <f t="shared" si="21"/>
        <v>65.526666666666671</v>
      </c>
      <c r="N46" s="70">
        <f t="shared" si="21"/>
        <v>65.526666666666671</v>
      </c>
      <c r="O46" s="70">
        <f t="shared" si="21"/>
        <v>65.526666666666671</v>
      </c>
      <c r="P46" s="50">
        <f t="shared" si="22"/>
        <v>786.31999999999982</v>
      </c>
      <c r="Q46" s="69">
        <f t="shared" si="12"/>
        <v>0</v>
      </c>
    </row>
    <row r="47" spans="1:17" x14ac:dyDescent="0.25">
      <c r="A47" s="9" t="s">
        <v>49</v>
      </c>
      <c r="B47" s="10">
        <v>11378</v>
      </c>
      <c r="C47" s="45">
        <f t="shared" si="18"/>
        <v>948.16666666666663</v>
      </c>
      <c r="D47" s="70">
        <v>0</v>
      </c>
      <c r="E47" s="70">
        <f t="shared" si="13"/>
        <v>0</v>
      </c>
      <c r="F47" s="70">
        <f t="shared" si="13"/>
        <v>0</v>
      </c>
      <c r="G47" s="70">
        <v>11000</v>
      </c>
      <c r="H47" s="70">
        <v>300</v>
      </c>
      <c r="I47" s="70">
        <v>0</v>
      </c>
      <c r="J47" s="70">
        <f t="shared" si="13"/>
        <v>0</v>
      </c>
      <c r="K47" s="70">
        <f t="shared" si="13"/>
        <v>0</v>
      </c>
      <c r="L47" s="70">
        <f t="shared" si="13"/>
        <v>0</v>
      </c>
      <c r="M47" s="70">
        <f t="shared" si="13"/>
        <v>0</v>
      </c>
      <c r="N47" s="70">
        <f t="shared" si="13"/>
        <v>0</v>
      </c>
      <c r="O47" s="70">
        <f t="shared" si="13"/>
        <v>0</v>
      </c>
      <c r="P47" s="50">
        <f t="shared" si="19"/>
        <v>11300</v>
      </c>
      <c r="Q47" s="69">
        <f t="shared" si="12"/>
        <v>-6.8553348567410577E-3</v>
      </c>
    </row>
    <row r="48" spans="1:17" x14ac:dyDescent="0.25">
      <c r="A48" s="9" t="s">
        <v>50</v>
      </c>
      <c r="B48" s="10">
        <v>30840.83</v>
      </c>
      <c r="C48" s="45">
        <f t="shared" ref="C48:C49" si="23">SUM(B48/12)</f>
        <v>2570.0691666666667</v>
      </c>
      <c r="D48" s="70">
        <v>0</v>
      </c>
      <c r="E48" s="70">
        <f t="shared" ref="D48:O49" si="24">D48</f>
        <v>0</v>
      </c>
      <c r="F48" s="70">
        <f t="shared" si="24"/>
        <v>0</v>
      </c>
      <c r="G48" s="70">
        <f t="shared" si="24"/>
        <v>0</v>
      </c>
      <c r="H48" s="70">
        <f t="shared" si="24"/>
        <v>0</v>
      </c>
      <c r="I48" s="70">
        <f t="shared" si="24"/>
        <v>0</v>
      </c>
      <c r="J48" s="70">
        <f t="shared" si="24"/>
        <v>0</v>
      </c>
      <c r="K48" s="70">
        <f t="shared" si="24"/>
        <v>0</v>
      </c>
      <c r="L48" s="70">
        <f t="shared" si="24"/>
        <v>0</v>
      </c>
      <c r="M48" s="70">
        <f t="shared" si="24"/>
        <v>0</v>
      </c>
      <c r="N48" s="70">
        <v>30850</v>
      </c>
      <c r="O48" s="70"/>
      <c r="P48" s="50">
        <f t="shared" ref="P48:P49" si="25">SUM(D48:O48)</f>
        <v>30850</v>
      </c>
      <c r="Q48" s="69">
        <f t="shared" si="12"/>
        <v>2.9733311327873047E-4</v>
      </c>
    </row>
    <row r="49" spans="1:16298" x14ac:dyDescent="0.25">
      <c r="A49" s="9" t="s">
        <v>51</v>
      </c>
      <c r="B49" s="10">
        <v>6882.67</v>
      </c>
      <c r="C49" s="45">
        <f t="shared" si="23"/>
        <v>573.55583333333334</v>
      </c>
      <c r="D49" s="70">
        <f t="shared" si="24"/>
        <v>573.55583333333334</v>
      </c>
      <c r="E49" s="70">
        <f t="shared" si="24"/>
        <v>573.55583333333334</v>
      </c>
      <c r="F49" s="70">
        <f t="shared" si="24"/>
        <v>573.55583333333334</v>
      </c>
      <c r="G49" s="70">
        <f t="shared" si="24"/>
        <v>573.55583333333334</v>
      </c>
      <c r="H49" s="70">
        <f t="shared" si="24"/>
        <v>573.55583333333334</v>
      </c>
      <c r="I49" s="70">
        <f t="shared" si="24"/>
        <v>573.55583333333334</v>
      </c>
      <c r="J49" s="70">
        <f t="shared" si="24"/>
        <v>573.55583333333334</v>
      </c>
      <c r="K49" s="70">
        <f t="shared" si="24"/>
        <v>573.55583333333334</v>
      </c>
      <c r="L49" s="70">
        <f t="shared" si="24"/>
        <v>573.55583333333334</v>
      </c>
      <c r="M49" s="70">
        <f t="shared" si="24"/>
        <v>573.55583333333334</v>
      </c>
      <c r="N49" s="70">
        <f t="shared" si="24"/>
        <v>573.55583333333334</v>
      </c>
      <c r="O49" s="70">
        <f t="shared" si="24"/>
        <v>573.55583333333334</v>
      </c>
      <c r="P49" s="50">
        <f t="shared" si="25"/>
        <v>6882.6700000000019</v>
      </c>
      <c r="Q49" s="69">
        <f t="shared" si="12"/>
        <v>0</v>
      </c>
    </row>
    <row r="50" spans="1:16298" x14ac:dyDescent="0.25">
      <c r="A50" s="9" t="s">
        <v>52</v>
      </c>
      <c r="B50" s="10">
        <v>577.20000000000005</v>
      </c>
      <c r="C50" s="45">
        <f t="shared" si="18"/>
        <v>48.1</v>
      </c>
      <c r="D50" s="70">
        <f t="shared" si="13"/>
        <v>48.1</v>
      </c>
      <c r="E50" s="70">
        <f t="shared" si="13"/>
        <v>48.1</v>
      </c>
      <c r="F50" s="70">
        <f t="shared" si="13"/>
        <v>48.1</v>
      </c>
      <c r="G50" s="70">
        <f t="shared" si="13"/>
        <v>48.1</v>
      </c>
      <c r="H50" s="70">
        <f t="shared" si="13"/>
        <v>48.1</v>
      </c>
      <c r="I50" s="70">
        <f t="shared" si="13"/>
        <v>48.1</v>
      </c>
      <c r="J50" s="70">
        <f t="shared" si="13"/>
        <v>48.1</v>
      </c>
      <c r="K50" s="70">
        <f t="shared" si="13"/>
        <v>48.1</v>
      </c>
      <c r="L50" s="70">
        <f t="shared" si="13"/>
        <v>48.1</v>
      </c>
      <c r="M50" s="70">
        <f t="shared" si="13"/>
        <v>48.1</v>
      </c>
      <c r="N50" s="70">
        <f t="shared" si="13"/>
        <v>48.1</v>
      </c>
      <c r="O50" s="70">
        <f t="shared" si="13"/>
        <v>48.1</v>
      </c>
      <c r="P50" s="50">
        <f t="shared" si="19"/>
        <v>577.20000000000016</v>
      </c>
      <c r="Q50" s="69">
        <f t="shared" si="12"/>
        <v>0</v>
      </c>
    </row>
    <row r="51" spans="1:16298" x14ac:dyDescent="0.25">
      <c r="A51" s="9" t="s">
        <v>53</v>
      </c>
      <c r="B51" s="10">
        <v>14184</v>
      </c>
      <c r="C51" s="45">
        <f t="shared" ref="C51" si="26">SUM(B51/12)</f>
        <v>1182</v>
      </c>
      <c r="D51" s="70">
        <v>1250</v>
      </c>
      <c r="E51" s="70">
        <f t="shared" si="13"/>
        <v>1250</v>
      </c>
      <c r="F51" s="70">
        <f t="shared" si="13"/>
        <v>1250</v>
      </c>
      <c r="G51" s="70">
        <f t="shared" si="13"/>
        <v>1250</v>
      </c>
      <c r="H51" s="70">
        <f t="shared" si="13"/>
        <v>1250</v>
      </c>
      <c r="I51" s="70">
        <f t="shared" si="13"/>
        <v>1250</v>
      </c>
      <c r="J51" s="70">
        <f t="shared" si="13"/>
        <v>1250</v>
      </c>
      <c r="K51" s="70">
        <f t="shared" si="13"/>
        <v>1250</v>
      </c>
      <c r="L51" s="70">
        <f t="shared" si="13"/>
        <v>1250</v>
      </c>
      <c r="M51" s="70">
        <f t="shared" si="13"/>
        <v>1250</v>
      </c>
      <c r="N51" s="70">
        <f t="shared" si="13"/>
        <v>1250</v>
      </c>
      <c r="O51" s="70">
        <f t="shared" si="13"/>
        <v>1250</v>
      </c>
      <c r="P51" s="50">
        <f t="shared" ref="P51" si="27">SUM(D51:O51)</f>
        <v>15000</v>
      </c>
      <c r="Q51" s="69">
        <f t="shared" si="12"/>
        <v>5.7529610829103239E-2</v>
      </c>
    </row>
    <row r="52" spans="1:16298" ht="13.8" thickBot="1" x14ac:dyDescent="0.3">
      <c r="A52" s="61"/>
      <c r="B52" s="60"/>
      <c r="C52" s="45">
        <f t="shared" si="14"/>
        <v>0</v>
      </c>
      <c r="D52" s="70">
        <f t="shared" ref="D52:O52" si="28">C52</f>
        <v>0</v>
      </c>
      <c r="E52" s="70">
        <f t="shared" si="28"/>
        <v>0</v>
      </c>
      <c r="F52" s="70">
        <f t="shared" si="28"/>
        <v>0</v>
      </c>
      <c r="G52" s="70">
        <f t="shared" si="28"/>
        <v>0</v>
      </c>
      <c r="H52" s="70">
        <f t="shared" si="28"/>
        <v>0</v>
      </c>
      <c r="I52" s="70">
        <f t="shared" si="28"/>
        <v>0</v>
      </c>
      <c r="J52" s="70">
        <f t="shared" si="28"/>
        <v>0</v>
      </c>
      <c r="K52" s="70">
        <f t="shared" si="28"/>
        <v>0</v>
      </c>
      <c r="L52" s="70">
        <f t="shared" si="28"/>
        <v>0</v>
      </c>
      <c r="M52" s="70">
        <f t="shared" si="28"/>
        <v>0</v>
      </c>
      <c r="N52" s="70">
        <f t="shared" si="28"/>
        <v>0</v>
      </c>
      <c r="O52" s="70">
        <f t="shared" si="28"/>
        <v>0</v>
      </c>
      <c r="P52" s="50">
        <f t="shared" si="11"/>
        <v>0</v>
      </c>
      <c r="Q52" s="69"/>
    </row>
    <row r="53" spans="1:16298" ht="13.8" thickBot="1" x14ac:dyDescent="0.3">
      <c r="A53" s="62" t="s">
        <v>959</v>
      </c>
      <c r="B53" s="63">
        <f t="shared" ref="B53:O53" si="29">SUM(B24:B52)</f>
        <v>263636.13</v>
      </c>
      <c r="C53" s="64">
        <f t="shared" si="29"/>
        <v>21969.677499999998</v>
      </c>
      <c r="D53" s="64">
        <f t="shared" si="29"/>
        <v>18269.076736111107</v>
      </c>
      <c r="E53" s="64">
        <f t="shared" si="29"/>
        <v>18269.076736111107</v>
      </c>
      <c r="F53" s="64">
        <f t="shared" si="29"/>
        <v>17694.076736111107</v>
      </c>
      <c r="G53" s="64">
        <f t="shared" si="29"/>
        <v>30394.076736111107</v>
      </c>
      <c r="H53" s="64">
        <f t="shared" si="29"/>
        <v>25087.076736111114</v>
      </c>
      <c r="I53" s="64">
        <f t="shared" si="29"/>
        <v>17694.076736111107</v>
      </c>
      <c r="J53" s="64">
        <f t="shared" si="29"/>
        <v>17694.076736111107</v>
      </c>
      <c r="K53" s="64">
        <f t="shared" si="29"/>
        <v>17694.076736111107</v>
      </c>
      <c r="L53" s="64">
        <f t="shared" si="29"/>
        <v>17694.076736111107</v>
      </c>
      <c r="M53" s="64">
        <f t="shared" si="29"/>
        <v>17694.076736111107</v>
      </c>
      <c r="N53" s="64">
        <f t="shared" si="29"/>
        <v>48544.076736111107</v>
      </c>
      <c r="O53" s="64">
        <f t="shared" si="29"/>
        <v>18269.076736111107</v>
      </c>
      <c r="P53" s="64">
        <f t="shared" si="11"/>
        <v>264996.92083333328</v>
      </c>
      <c r="Q53" s="69">
        <f t="shared" si="12"/>
        <v>5.1616249765662481E-3</v>
      </c>
    </row>
    <row r="54" spans="1:16298" x14ac:dyDescent="0.25">
      <c r="A54" s="62"/>
      <c r="B54" s="67"/>
      <c r="C54" s="50"/>
      <c r="D54" s="50"/>
      <c r="E54" s="50"/>
      <c r="F54" s="50"/>
      <c r="G54" s="50"/>
      <c r="H54" s="50"/>
      <c r="I54" s="50"/>
      <c r="J54" s="50"/>
      <c r="K54" s="50"/>
      <c r="L54" s="50"/>
      <c r="M54" s="50"/>
      <c r="N54" s="50"/>
      <c r="O54" s="50"/>
      <c r="P54" s="50"/>
    </row>
    <row r="55" spans="1:16298" x14ac:dyDescent="0.25">
      <c r="A55" s="62" t="s">
        <v>960</v>
      </c>
      <c r="B55" s="67"/>
      <c r="C55" s="50"/>
      <c r="D55" s="50"/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</row>
    <row r="56" spans="1:16298" x14ac:dyDescent="0.25">
      <c r="A56" s="9" t="s">
        <v>57</v>
      </c>
      <c r="B56" s="10">
        <v>106268.19000000002</v>
      </c>
      <c r="C56" s="45">
        <f t="shared" ref="C56:C57" si="30">SUM(B56/12)</f>
        <v>8855.6825000000008</v>
      </c>
      <c r="D56" s="70">
        <f t="shared" ref="D56" si="31">C56</f>
        <v>8855.6825000000008</v>
      </c>
      <c r="E56" s="70">
        <f t="shared" ref="E56:E57" si="32">D56</f>
        <v>8855.6825000000008</v>
      </c>
      <c r="F56" s="70">
        <f t="shared" ref="F56:F57" si="33">E56</f>
        <v>8855.6825000000008</v>
      </c>
      <c r="G56" s="70">
        <f t="shared" ref="G56:G57" si="34">F56</f>
        <v>8855.6825000000008</v>
      </c>
      <c r="H56" s="70">
        <f t="shared" ref="H56:H57" si="35">G56</f>
        <v>8855.6825000000008</v>
      </c>
      <c r="I56" s="70">
        <f t="shared" ref="I56:I57" si="36">H56</f>
        <v>8855.6825000000008</v>
      </c>
      <c r="J56" s="70">
        <f t="shared" ref="J56:J57" si="37">I56</f>
        <v>8855.6825000000008</v>
      </c>
      <c r="K56" s="70">
        <f t="shared" ref="K56:K57" si="38">J56</f>
        <v>8855.6825000000008</v>
      </c>
      <c r="L56" s="70">
        <f t="shared" ref="L56:L57" si="39">K56</f>
        <v>8855.6825000000008</v>
      </c>
      <c r="M56" s="70">
        <f t="shared" ref="M56:M57" si="40">L56</f>
        <v>8855.6825000000008</v>
      </c>
      <c r="N56" s="70">
        <f t="shared" ref="N56:N57" si="41">M56</f>
        <v>8855.6825000000008</v>
      </c>
      <c r="O56" s="70">
        <f t="shared" ref="O56:O57" si="42">N56</f>
        <v>8855.6825000000008</v>
      </c>
      <c r="P56" s="50">
        <f t="shared" ref="P56:P57" si="43">SUM(D56:O56)</f>
        <v>106268.18999999999</v>
      </c>
    </row>
    <row r="57" spans="1:16298" x14ac:dyDescent="0.25">
      <c r="A57" s="9" t="s">
        <v>58</v>
      </c>
      <c r="B57" s="10">
        <v>11469.77</v>
      </c>
      <c r="C57" s="45">
        <f t="shared" si="30"/>
        <v>955.81416666666667</v>
      </c>
      <c r="D57" s="70">
        <v>4600</v>
      </c>
      <c r="E57" s="70">
        <f t="shared" si="32"/>
        <v>4600</v>
      </c>
      <c r="F57" s="70">
        <f t="shared" si="33"/>
        <v>4600</v>
      </c>
      <c r="G57" s="70">
        <f t="shared" si="34"/>
        <v>4600</v>
      </c>
      <c r="H57" s="70">
        <f t="shared" si="35"/>
        <v>4600</v>
      </c>
      <c r="I57" s="70">
        <f t="shared" si="36"/>
        <v>4600</v>
      </c>
      <c r="J57" s="70">
        <f t="shared" si="37"/>
        <v>4600</v>
      </c>
      <c r="K57" s="70">
        <f t="shared" si="38"/>
        <v>4600</v>
      </c>
      <c r="L57" s="70">
        <f t="shared" si="39"/>
        <v>4600</v>
      </c>
      <c r="M57" s="70">
        <f t="shared" si="40"/>
        <v>4600</v>
      </c>
      <c r="N57" s="70">
        <f t="shared" si="41"/>
        <v>4600</v>
      </c>
      <c r="O57" s="70">
        <f t="shared" si="42"/>
        <v>4600</v>
      </c>
      <c r="P57" s="50">
        <f t="shared" si="43"/>
        <v>55200</v>
      </c>
    </row>
    <row r="58" spans="1:16298" x14ac:dyDescent="0.25">
      <c r="A58" s="9" t="s">
        <v>60</v>
      </c>
      <c r="B58" s="10">
        <v>39241.83</v>
      </c>
      <c r="C58" s="45">
        <f t="shared" ref="C58:C59" si="44">SUM(B58/12)</f>
        <v>3270.1525000000001</v>
      </c>
      <c r="D58" s="70">
        <v>0</v>
      </c>
      <c r="E58" s="70">
        <f t="shared" ref="E58:O59" si="45">D58</f>
        <v>0</v>
      </c>
      <c r="F58" s="70">
        <f t="shared" si="45"/>
        <v>0</v>
      </c>
      <c r="G58" s="70">
        <f t="shared" si="45"/>
        <v>0</v>
      </c>
      <c r="H58" s="70">
        <f t="shared" si="45"/>
        <v>0</v>
      </c>
      <c r="I58" s="70">
        <f t="shared" si="45"/>
        <v>0</v>
      </c>
      <c r="J58" s="70">
        <f t="shared" si="45"/>
        <v>0</v>
      </c>
      <c r="K58" s="70">
        <f t="shared" si="45"/>
        <v>0</v>
      </c>
      <c r="L58" s="70">
        <f t="shared" si="45"/>
        <v>0</v>
      </c>
      <c r="M58" s="70">
        <f t="shared" si="45"/>
        <v>0</v>
      </c>
      <c r="N58" s="70">
        <f t="shared" si="45"/>
        <v>0</v>
      </c>
      <c r="O58" s="70">
        <f t="shared" si="45"/>
        <v>0</v>
      </c>
      <c r="P58" s="50">
        <f t="shared" ref="P58:P59" si="46">SUM(D58:O58)</f>
        <v>0</v>
      </c>
      <c r="Q58" s="61"/>
      <c r="R58" s="60"/>
      <c r="S58" s="45"/>
      <c r="T58" s="70"/>
      <c r="U58" s="70"/>
      <c r="V58" s="70"/>
      <c r="W58" s="70"/>
      <c r="X58" s="70"/>
      <c r="Y58" s="70"/>
      <c r="Z58" s="70"/>
      <c r="AA58" s="70"/>
      <c r="AB58" s="70"/>
      <c r="AC58" s="70"/>
      <c r="AD58" s="70"/>
      <c r="AE58" s="70"/>
      <c r="AF58" s="50"/>
      <c r="AG58" s="61"/>
      <c r="AH58" s="60"/>
      <c r="AI58" s="45"/>
      <c r="AJ58" s="70"/>
      <c r="AK58" s="70"/>
      <c r="AL58" s="70"/>
      <c r="AM58" s="70"/>
      <c r="AN58" s="70"/>
      <c r="AO58" s="70"/>
      <c r="AP58" s="70"/>
      <c r="AQ58" s="70"/>
      <c r="AR58" s="70"/>
      <c r="AS58" s="70"/>
      <c r="AT58" s="70"/>
      <c r="AU58" s="70"/>
      <c r="AV58" s="50"/>
      <c r="AW58" s="61"/>
      <c r="AX58" s="60"/>
      <c r="AY58" s="45"/>
      <c r="AZ58" s="70"/>
      <c r="BA58" s="70"/>
      <c r="BB58" s="70"/>
      <c r="BC58" s="70"/>
      <c r="BD58" s="70"/>
      <c r="BE58" s="70"/>
      <c r="BF58" s="70"/>
      <c r="BG58" s="70"/>
      <c r="BH58" s="70"/>
      <c r="BI58" s="70"/>
      <c r="BJ58" s="70"/>
      <c r="BK58" s="70"/>
      <c r="BL58" s="50"/>
      <c r="BM58" s="61"/>
      <c r="BN58" s="60"/>
      <c r="BO58" s="45"/>
      <c r="BP58" s="70"/>
      <c r="BQ58" s="70"/>
      <c r="BR58" s="70"/>
      <c r="BS58" s="70"/>
      <c r="BT58" s="70"/>
      <c r="BU58" s="70"/>
      <c r="BV58" s="70"/>
      <c r="BW58" s="70"/>
      <c r="BX58" s="70"/>
      <c r="BY58" s="70"/>
      <c r="BZ58" s="70"/>
      <c r="CA58" s="70"/>
      <c r="CB58" s="50"/>
      <c r="CC58" s="61"/>
      <c r="CD58" s="60"/>
      <c r="CE58" s="45"/>
      <c r="CF58" s="70"/>
      <c r="CG58" s="70"/>
      <c r="CH58" s="70"/>
      <c r="CI58" s="70"/>
      <c r="CJ58" s="70"/>
      <c r="CK58" s="70"/>
      <c r="CL58" s="70"/>
      <c r="CM58" s="70"/>
      <c r="CN58" s="70"/>
      <c r="CO58" s="70"/>
      <c r="CP58" s="70"/>
      <c r="CQ58" s="70"/>
      <c r="CR58" s="50"/>
      <c r="CS58" s="61"/>
      <c r="CT58" s="60"/>
      <c r="CU58" s="45"/>
      <c r="CV58" s="70"/>
      <c r="CW58" s="70"/>
      <c r="CX58" s="70"/>
      <c r="CY58" s="70"/>
      <c r="CZ58" s="70"/>
      <c r="DA58" s="70"/>
      <c r="DB58" s="70"/>
      <c r="DC58" s="70"/>
      <c r="DD58" s="70"/>
      <c r="DE58" s="70"/>
      <c r="DF58" s="70"/>
      <c r="DG58" s="70"/>
      <c r="DH58" s="50"/>
      <c r="DI58" s="61"/>
      <c r="DJ58" s="60"/>
      <c r="DK58" s="45"/>
      <c r="DL58" s="70"/>
      <c r="DM58" s="70"/>
      <c r="DN58" s="70"/>
      <c r="DO58" s="70"/>
      <c r="DP58" s="70"/>
      <c r="DQ58" s="70"/>
      <c r="DR58" s="70"/>
      <c r="DS58" s="70"/>
      <c r="DT58" s="70"/>
      <c r="DU58" s="70"/>
      <c r="DV58" s="70"/>
      <c r="DW58" s="70"/>
      <c r="DX58" s="50"/>
      <c r="DY58" s="61"/>
      <c r="DZ58" s="60"/>
      <c r="EA58" s="45"/>
      <c r="EB58" s="70"/>
      <c r="EC58" s="70"/>
      <c r="ED58" s="70"/>
      <c r="EE58" s="70"/>
      <c r="EF58" s="70"/>
      <c r="EG58" s="70"/>
      <c r="EH58" s="70"/>
      <c r="EI58" s="70"/>
      <c r="EJ58" s="70"/>
      <c r="EK58" s="70"/>
      <c r="EL58" s="70"/>
      <c r="EM58" s="70"/>
      <c r="EN58" s="50"/>
      <c r="EO58" s="61"/>
      <c r="EP58" s="60"/>
      <c r="EQ58" s="45"/>
      <c r="ER58" s="70"/>
      <c r="ES58" s="70"/>
      <c r="ET58" s="70"/>
      <c r="EU58" s="70"/>
      <c r="EV58" s="70"/>
      <c r="EW58" s="70"/>
      <c r="EX58" s="70"/>
      <c r="EY58" s="70"/>
      <c r="EZ58" s="70"/>
      <c r="FA58" s="70"/>
      <c r="FB58" s="70"/>
      <c r="FC58" s="70"/>
      <c r="FD58" s="50"/>
      <c r="FE58" s="61"/>
      <c r="FF58" s="60"/>
      <c r="FG58" s="45"/>
      <c r="FH58" s="70"/>
      <c r="FI58" s="70"/>
      <c r="FJ58" s="70"/>
      <c r="FK58" s="70"/>
      <c r="FL58" s="70"/>
      <c r="FM58" s="70"/>
      <c r="FN58" s="70"/>
      <c r="FO58" s="70"/>
      <c r="FP58" s="70"/>
      <c r="FQ58" s="70"/>
      <c r="FR58" s="70"/>
      <c r="FS58" s="70"/>
      <c r="FT58" s="50"/>
      <c r="FU58" s="61"/>
      <c r="FV58" s="60"/>
      <c r="FW58" s="45"/>
      <c r="FX58" s="70"/>
      <c r="FY58" s="70"/>
      <c r="FZ58" s="70"/>
      <c r="GA58" s="70"/>
      <c r="GB58" s="70"/>
      <c r="GC58" s="70"/>
      <c r="GD58" s="70"/>
      <c r="GE58" s="70"/>
      <c r="GF58" s="70"/>
      <c r="GG58" s="70"/>
      <c r="GH58" s="70"/>
      <c r="GI58" s="70"/>
      <c r="GJ58" s="50"/>
      <c r="GK58" s="61"/>
      <c r="GL58" s="60"/>
      <c r="GM58" s="45"/>
      <c r="GN58" s="70"/>
      <c r="GO58" s="70"/>
      <c r="GP58" s="70"/>
      <c r="GQ58" s="70"/>
      <c r="GR58" s="70"/>
      <c r="GS58" s="70"/>
      <c r="GT58" s="70"/>
      <c r="GU58" s="70"/>
      <c r="GV58" s="70"/>
      <c r="GW58" s="70"/>
      <c r="GX58" s="70"/>
      <c r="GY58" s="70"/>
      <c r="GZ58" s="50"/>
      <c r="HA58" s="61"/>
      <c r="HB58" s="60"/>
      <c r="HC58" s="45"/>
      <c r="HD58" s="70"/>
      <c r="HE58" s="70"/>
      <c r="HF58" s="70"/>
      <c r="HG58" s="70"/>
      <c r="HH58" s="70"/>
      <c r="HI58" s="70"/>
      <c r="HJ58" s="70"/>
      <c r="HK58" s="70"/>
      <c r="HL58" s="70"/>
      <c r="HM58" s="70"/>
      <c r="HN58" s="70"/>
      <c r="HO58" s="70"/>
      <c r="HP58" s="50"/>
      <c r="HQ58" s="61"/>
      <c r="HR58" s="60"/>
      <c r="HS58" s="45"/>
      <c r="HT58" s="70"/>
      <c r="HU58" s="70"/>
      <c r="HV58" s="70"/>
      <c r="HW58" s="70"/>
      <c r="HX58" s="70"/>
      <c r="HY58" s="70"/>
      <c r="HZ58" s="70"/>
      <c r="IA58" s="70"/>
      <c r="IB58" s="70"/>
      <c r="IC58" s="70"/>
      <c r="ID58" s="70"/>
      <c r="IE58" s="70"/>
      <c r="IF58" s="50"/>
      <c r="IG58" s="61"/>
      <c r="IH58" s="60"/>
      <c r="II58" s="45"/>
      <c r="IJ58" s="70"/>
      <c r="IK58" s="70"/>
      <c r="IL58" s="70"/>
      <c r="IM58" s="70"/>
      <c r="IN58" s="70"/>
      <c r="IO58" s="70"/>
      <c r="IP58" s="70"/>
      <c r="IQ58" s="70"/>
      <c r="IR58" s="70"/>
      <c r="IS58" s="70"/>
      <c r="IT58" s="70"/>
      <c r="IU58" s="70"/>
      <c r="IV58" s="50"/>
      <c r="IW58" s="61"/>
      <c r="IX58" s="60"/>
      <c r="IY58" s="45"/>
      <c r="IZ58" s="70"/>
      <c r="JA58" s="70"/>
      <c r="JB58" s="70"/>
      <c r="JC58" s="70"/>
      <c r="JD58" s="70"/>
      <c r="JE58" s="70"/>
      <c r="JF58" s="70"/>
      <c r="JG58" s="70"/>
      <c r="JH58" s="70"/>
      <c r="JI58" s="70"/>
      <c r="JJ58" s="70"/>
      <c r="JK58" s="70"/>
      <c r="JL58" s="50"/>
      <c r="JM58" s="61"/>
      <c r="JN58" s="60"/>
      <c r="JO58" s="45"/>
      <c r="JP58" s="70"/>
      <c r="JQ58" s="70"/>
      <c r="JR58" s="70"/>
      <c r="JS58" s="70"/>
      <c r="JT58" s="70"/>
      <c r="JU58" s="70"/>
      <c r="JV58" s="70"/>
      <c r="JW58" s="70"/>
      <c r="JX58" s="70"/>
      <c r="JY58" s="70"/>
      <c r="JZ58" s="70"/>
      <c r="KA58" s="70"/>
      <c r="KB58" s="50"/>
      <c r="KC58" s="61"/>
      <c r="KD58" s="60"/>
      <c r="KE58" s="45"/>
      <c r="KF58" s="70"/>
      <c r="KG58" s="70"/>
      <c r="KH58" s="70"/>
      <c r="KI58" s="70"/>
      <c r="KJ58" s="70"/>
      <c r="KK58" s="70"/>
      <c r="KL58" s="70"/>
      <c r="KM58" s="70"/>
      <c r="KN58" s="70"/>
      <c r="KO58" s="70"/>
      <c r="KP58" s="70"/>
      <c r="KQ58" s="70"/>
      <c r="KR58" s="50"/>
      <c r="KS58" s="61"/>
      <c r="KT58" s="60"/>
      <c r="KU58" s="45"/>
      <c r="KV58" s="70"/>
      <c r="KW58" s="70"/>
      <c r="KX58" s="70"/>
      <c r="KY58" s="70"/>
      <c r="KZ58" s="70"/>
      <c r="LA58" s="70"/>
      <c r="LB58" s="70"/>
      <c r="LC58" s="70"/>
      <c r="LD58" s="70"/>
      <c r="LE58" s="70"/>
      <c r="LF58" s="70"/>
      <c r="LG58" s="70"/>
      <c r="LH58" s="50"/>
      <c r="LI58" s="61"/>
      <c r="LJ58" s="60"/>
      <c r="LK58" s="45"/>
      <c r="LL58" s="70"/>
      <c r="LM58" s="70"/>
      <c r="LN58" s="70"/>
      <c r="LO58" s="70"/>
      <c r="LP58" s="70"/>
      <c r="LQ58" s="70"/>
      <c r="LR58" s="70"/>
      <c r="LS58" s="70"/>
      <c r="LT58" s="70"/>
      <c r="LU58" s="70"/>
      <c r="LV58" s="70"/>
      <c r="LW58" s="70"/>
      <c r="LX58" s="50"/>
      <c r="LY58" s="61"/>
      <c r="LZ58" s="60"/>
      <c r="MA58" s="45"/>
      <c r="MB58" s="70"/>
      <c r="MC58" s="70"/>
      <c r="MD58" s="70"/>
      <c r="ME58" s="70"/>
      <c r="MF58" s="70"/>
      <c r="MG58" s="70"/>
      <c r="MH58" s="70"/>
      <c r="MI58" s="70"/>
      <c r="MJ58" s="70"/>
      <c r="MK58" s="70"/>
      <c r="ML58" s="70"/>
      <c r="MM58" s="70"/>
      <c r="MN58" s="50"/>
      <c r="MO58" s="61"/>
      <c r="MP58" s="60"/>
      <c r="MQ58" s="45"/>
      <c r="MR58" s="70"/>
      <c r="MS58" s="70"/>
      <c r="MT58" s="70"/>
      <c r="MU58" s="70"/>
      <c r="MV58" s="70"/>
      <c r="MW58" s="70"/>
      <c r="MX58" s="70"/>
      <c r="MY58" s="70"/>
      <c r="MZ58" s="70"/>
      <c r="NA58" s="70"/>
      <c r="NB58" s="70"/>
      <c r="NC58" s="70"/>
      <c r="ND58" s="50"/>
      <c r="NE58" s="61"/>
      <c r="NF58" s="60"/>
      <c r="NG58" s="45"/>
      <c r="NH58" s="70"/>
      <c r="NI58" s="70"/>
      <c r="NJ58" s="70"/>
      <c r="NK58" s="70"/>
      <c r="NL58" s="70"/>
      <c r="NM58" s="70"/>
      <c r="NN58" s="70"/>
      <c r="NO58" s="70"/>
      <c r="NP58" s="70"/>
      <c r="NQ58" s="70"/>
      <c r="NR58" s="70"/>
      <c r="NS58" s="70"/>
      <c r="NT58" s="50"/>
      <c r="NU58" s="61"/>
      <c r="NV58" s="60"/>
      <c r="NW58" s="45"/>
      <c r="NX58" s="70"/>
      <c r="NY58" s="70"/>
      <c r="NZ58" s="70"/>
      <c r="OA58" s="70"/>
      <c r="OB58" s="70"/>
      <c r="OC58" s="70"/>
      <c r="OD58" s="70"/>
      <c r="OE58" s="70"/>
      <c r="OF58" s="70"/>
      <c r="OG58" s="70"/>
      <c r="OH58" s="70"/>
      <c r="OI58" s="70"/>
      <c r="OJ58" s="50"/>
      <c r="OK58" s="61"/>
      <c r="OL58" s="60"/>
      <c r="OM58" s="45"/>
      <c r="ON58" s="70"/>
      <c r="OO58" s="70"/>
      <c r="OP58" s="70"/>
      <c r="OQ58" s="70"/>
      <c r="OR58" s="70"/>
      <c r="OS58" s="70"/>
      <c r="OT58" s="70"/>
      <c r="OU58" s="70"/>
      <c r="OV58" s="70"/>
      <c r="OW58" s="70"/>
      <c r="OX58" s="70"/>
      <c r="OY58" s="70"/>
      <c r="OZ58" s="50"/>
      <c r="PA58" s="61"/>
      <c r="PB58" s="60"/>
      <c r="PC58" s="45"/>
      <c r="PD58" s="70"/>
      <c r="PE58" s="70"/>
      <c r="PF58" s="70"/>
      <c r="PG58" s="70"/>
      <c r="PH58" s="70"/>
      <c r="PI58" s="70"/>
      <c r="PJ58" s="70"/>
      <c r="PK58" s="70"/>
      <c r="PL58" s="70"/>
      <c r="PM58" s="70"/>
      <c r="PN58" s="70"/>
      <c r="PO58" s="70"/>
      <c r="PP58" s="50"/>
      <c r="PQ58" s="61"/>
      <c r="PR58" s="60"/>
      <c r="PS58" s="45"/>
      <c r="PT58" s="70"/>
      <c r="PU58" s="70"/>
      <c r="PV58" s="70"/>
      <c r="PW58" s="70"/>
      <c r="PX58" s="70"/>
      <c r="PY58" s="70"/>
      <c r="PZ58" s="70"/>
      <c r="QA58" s="70"/>
      <c r="QB58" s="70"/>
      <c r="QC58" s="70"/>
      <c r="QD58" s="70"/>
      <c r="QE58" s="70"/>
      <c r="QF58" s="50"/>
      <c r="QG58" s="61"/>
      <c r="QH58" s="60"/>
      <c r="QI58" s="45"/>
      <c r="QJ58" s="70"/>
      <c r="QK58" s="70"/>
      <c r="QL58" s="70"/>
      <c r="QM58" s="70"/>
      <c r="QN58" s="70"/>
      <c r="QO58" s="70"/>
      <c r="QP58" s="70"/>
      <c r="QQ58" s="70"/>
      <c r="QR58" s="70"/>
      <c r="QS58" s="70"/>
      <c r="QT58" s="70"/>
      <c r="QU58" s="70"/>
      <c r="QV58" s="50"/>
      <c r="QW58" s="61"/>
      <c r="QX58" s="60"/>
      <c r="QY58" s="45"/>
      <c r="QZ58" s="70"/>
      <c r="RA58" s="70"/>
      <c r="RB58" s="70"/>
      <c r="RC58" s="70"/>
      <c r="RD58" s="70"/>
      <c r="RE58" s="70"/>
      <c r="RF58" s="70"/>
      <c r="RG58" s="70"/>
      <c r="RH58" s="70"/>
      <c r="RI58" s="70"/>
      <c r="RJ58" s="70"/>
      <c r="RK58" s="70"/>
      <c r="RL58" s="50"/>
      <c r="RM58" s="61"/>
      <c r="RN58" s="60"/>
      <c r="RO58" s="45"/>
      <c r="RP58" s="70"/>
      <c r="RQ58" s="70"/>
      <c r="RR58" s="70"/>
      <c r="RS58" s="70"/>
      <c r="RT58" s="70"/>
      <c r="RU58" s="70"/>
      <c r="RV58" s="70"/>
      <c r="RW58" s="70"/>
      <c r="RX58" s="70"/>
      <c r="RY58" s="70"/>
      <c r="RZ58" s="70"/>
      <c r="SA58" s="70"/>
      <c r="SB58" s="50"/>
      <c r="SC58" s="61"/>
      <c r="SD58" s="60"/>
      <c r="SE58" s="45"/>
      <c r="SF58" s="70"/>
      <c r="SG58" s="70"/>
      <c r="SH58" s="70"/>
      <c r="SI58" s="70"/>
      <c r="SJ58" s="70"/>
      <c r="SK58" s="70"/>
      <c r="SL58" s="70"/>
      <c r="SM58" s="70"/>
      <c r="SN58" s="70"/>
      <c r="SO58" s="70"/>
      <c r="SP58" s="70"/>
      <c r="SQ58" s="70"/>
      <c r="SR58" s="50"/>
      <c r="SS58" s="61"/>
      <c r="ST58" s="60"/>
      <c r="SU58" s="45"/>
      <c r="SV58" s="70"/>
      <c r="SW58" s="70"/>
      <c r="SX58" s="70"/>
      <c r="SY58" s="70"/>
      <c r="SZ58" s="70"/>
      <c r="TA58" s="70"/>
      <c r="TB58" s="70"/>
      <c r="TC58" s="70"/>
      <c r="TD58" s="70"/>
      <c r="TE58" s="70"/>
      <c r="TF58" s="70"/>
      <c r="TG58" s="70"/>
      <c r="TH58" s="50"/>
      <c r="TI58" s="61"/>
      <c r="TJ58" s="60"/>
      <c r="TK58" s="45"/>
      <c r="TL58" s="70"/>
      <c r="TM58" s="70"/>
      <c r="TN58" s="70"/>
      <c r="TO58" s="70"/>
      <c r="TP58" s="70"/>
      <c r="TQ58" s="70"/>
      <c r="TR58" s="70"/>
      <c r="TS58" s="70"/>
      <c r="TT58" s="70"/>
      <c r="TU58" s="70"/>
      <c r="TV58" s="70"/>
      <c r="TW58" s="70"/>
      <c r="TX58" s="50"/>
      <c r="TY58" s="61"/>
      <c r="TZ58" s="60"/>
      <c r="UA58" s="45"/>
      <c r="UB58" s="70"/>
      <c r="UC58" s="70"/>
      <c r="UD58" s="70"/>
      <c r="UE58" s="70"/>
      <c r="UF58" s="70"/>
      <c r="UG58" s="70"/>
      <c r="UH58" s="70"/>
      <c r="UI58" s="70"/>
      <c r="UJ58" s="70"/>
      <c r="UK58" s="70"/>
      <c r="UL58" s="70"/>
      <c r="UM58" s="70"/>
      <c r="UN58" s="50"/>
      <c r="UO58" s="61"/>
      <c r="UP58" s="60"/>
      <c r="UQ58" s="45"/>
      <c r="UR58" s="70"/>
      <c r="US58" s="70"/>
      <c r="UT58" s="70"/>
      <c r="UU58" s="70"/>
      <c r="UV58" s="70"/>
      <c r="UW58" s="70"/>
      <c r="UX58" s="70"/>
      <c r="UY58" s="70"/>
      <c r="UZ58" s="70"/>
      <c r="VA58" s="70"/>
      <c r="VB58" s="70"/>
      <c r="VC58" s="70"/>
      <c r="VD58" s="50"/>
      <c r="VE58" s="61"/>
      <c r="VF58" s="60"/>
      <c r="VG58" s="45"/>
      <c r="VH58" s="70"/>
      <c r="VI58" s="70"/>
      <c r="VJ58" s="70"/>
      <c r="VK58" s="70"/>
      <c r="VL58" s="70"/>
      <c r="VM58" s="70"/>
      <c r="VN58" s="70"/>
      <c r="VO58" s="70"/>
      <c r="VP58" s="70"/>
      <c r="VQ58" s="70"/>
      <c r="VR58" s="70"/>
      <c r="VS58" s="70"/>
      <c r="VT58" s="50"/>
      <c r="VU58" s="61"/>
      <c r="VV58" s="60"/>
      <c r="VW58" s="45"/>
      <c r="VX58" s="70"/>
      <c r="VY58" s="70"/>
      <c r="VZ58" s="70"/>
      <c r="WA58" s="70"/>
      <c r="WB58" s="70"/>
      <c r="WC58" s="70"/>
      <c r="WD58" s="70"/>
      <c r="WE58" s="70"/>
      <c r="WF58" s="70"/>
      <c r="WG58" s="70"/>
      <c r="WH58" s="70"/>
      <c r="WI58" s="70"/>
      <c r="WJ58" s="50"/>
      <c r="WK58" s="61"/>
      <c r="WL58" s="60"/>
      <c r="WM58" s="45"/>
      <c r="WN58" s="70"/>
      <c r="WO58" s="70"/>
      <c r="WP58" s="70"/>
      <c r="WQ58" s="70"/>
      <c r="WR58" s="70"/>
      <c r="WS58" s="70"/>
      <c r="WT58" s="70"/>
      <c r="WU58" s="70"/>
      <c r="WV58" s="70"/>
      <c r="WW58" s="70"/>
      <c r="WX58" s="70"/>
      <c r="WY58" s="70"/>
      <c r="WZ58" s="50"/>
      <c r="XA58" s="61"/>
      <c r="XB58" s="60"/>
      <c r="XC58" s="45"/>
      <c r="XD58" s="70"/>
      <c r="XE58" s="70"/>
      <c r="XF58" s="70"/>
      <c r="XG58" s="70"/>
      <c r="XH58" s="70"/>
      <c r="XI58" s="70"/>
      <c r="XJ58" s="70"/>
      <c r="XK58" s="70"/>
      <c r="XL58" s="70"/>
      <c r="XM58" s="70"/>
      <c r="XN58" s="70"/>
      <c r="XO58" s="70"/>
      <c r="XP58" s="50"/>
      <c r="XQ58" s="61"/>
      <c r="XR58" s="60"/>
      <c r="XS58" s="45"/>
      <c r="XT58" s="70"/>
      <c r="XU58" s="70"/>
      <c r="XV58" s="70"/>
      <c r="XW58" s="70"/>
      <c r="XX58" s="70"/>
      <c r="XY58" s="70"/>
      <c r="XZ58" s="70"/>
      <c r="YA58" s="70"/>
      <c r="YB58" s="70"/>
      <c r="YC58" s="70"/>
      <c r="YD58" s="70"/>
      <c r="YE58" s="70"/>
      <c r="YF58" s="50"/>
      <c r="YG58" s="61"/>
      <c r="YH58" s="60"/>
      <c r="YI58" s="45"/>
      <c r="YJ58" s="70"/>
      <c r="YK58" s="70"/>
      <c r="YL58" s="70"/>
      <c r="YM58" s="70"/>
      <c r="YN58" s="70"/>
      <c r="YO58" s="70"/>
      <c r="YP58" s="70"/>
      <c r="YQ58" s="70"/>
      <c r="YR58" s="70"/>
      <c r="YS58" s="70"/>
      <c r="YT58" s="70"/>
      <c r="YU58" s="70"/>
      <c r="YV58" s="50"/>
      <c r="YW58" s="61"/>
      <c r="YX58" s="60"/>
      <c r="YY58" s="45"/>
      <c r="YZ58" s="70"/>
      <c r="ZA58" s="70"/>
      <c r="ZB58" s="70"/>
      <c r="ZC58" s="70"/>
      <c r="ZD58" s="70"/>
      <c r="ZE58" s="70"/>
      <c r="ZF58" s="70"/>
      <c r="ZG58" s="70"/>
      <c r="ZH58" s="70"/>
      <c r="ZI58" s="70"/>
      <c r="ZJ58" s="70"/>
      <c r="ZK58" s="70"/>
      <c r="ZL58" s="50"/>
      <c r="ZM58" s="61"/>
      <c r="ZN58" s="60"/>
      <c r="ZO58" s="45"/>
      <c r="ZP58" s="70"/>
      <c r="ZQ58" s="70"/>
      <c r="ZR58" s="70"/>
      <c r="ZS58" s="70"/>
      <c r="ZT58" s="70"/>
      <c r="ZU58" s="70"/>
      <c r="ZV58" s="70"/>
      <c r="ZW58" s="70"/>
      <c r="ZX58" s="70"/>
      <c r="ZY58" s="70"/>
      <c r="ZZ58" s="70"/>
      <c r="AAA58" s="70"/>
      <c r="AAB58" s="50"/>
      <c r="AAC58" s="61"/>
      <c r="AAD58" s="60"/>
      <c r="AAE58" s="45"/>
      <c r="AAF58" s="70"/>
      <c r="AAG58" s="70"/>
      <c r="AAH58" s="70"/>
      <c r="AAI58" s="70"/>
      <c r="AAJ58" s="70"/>
      <c r="AAK58" s="70"/>
      <c r="AAL58" s="70"/>
      <c r="AAM58" s="70"/>
      <c r="AAN58" s="70"/>
      <c r="AAO58" s="70"/>
      <c r="AAP58" s="70"/>
      <c r="AAQ58" s="70"/>
      <c r="AAR58" s="50"/>
      <c r="AAS58" s="61"/>
      <c r="AAT58" s="60"/>
      <c r="AAU58" s="45"/>
      <c r="AAV58" s="70"/>
      <c r="AAW58" s="70"/>
      <c r="AAX58" s="70"/>
      <c r="AAY58" s="70"/>
      <c r="AAZ58" s="70"/>
      <c r="ABA58" s="70"/>
      <c r="ABB58" s="70"/>
      <c r="ABC58" s="70"/>
      <c r="ABD58" s="70"/>
      <c r="ABE58" s="70"/>
      <c r="ABF58" s="70"/>
      <c r="ABG58" s="70"/>
      <c r="ABH58" s="50"/>
      <c r="ABI58" s="61"/>
      <c r="ABJ58" s="60"/>
      <c r="ABK58" s="45"/>
      <c r="ABL58" s="70"/>
      <c r="ABM58" s="70"/>
      <c r="ABN58" s="70"/>
      <c r="ABO58" s="70"/>
      <c r="ABP58" s="70"/>
      <c r="ABQ58" s="70"/>
      <c r="ABR58" s="70"/>
      <c r="ABS58" s="70"/>
      <c r="ABT58" s="70"/>
      <c r="ABU58" s="70"/>
      <c r="ABV58" s="70"/>
      <c r="ABW58" s="70"/>
      <c r="ABX58" s="50"/>
      <c r="ABY58" s="61"/>
      <c r="ABZ58" s="60"/>
      <c r="ACA58" s="45"/>
      <c r="ACB58" s="70"/>
      <c r="ACC58" s="70"/>
      <c r="ACD58" s="70"/>
      <c r="ACE58" s="70"/>
      <c r="ACF58" s="70"/>
      <c r="ACG58" s="70"/>
      <c r="ACH58" s="70"/>
      <c r="ACI58" s="70"/>
      <c r="ACJ58" s="70"/>
      <c r="ACK58" s="70"/>
      <c r="ACL58" s="70"/>
      <c r="ACM58" s="70"/>
      <c r="ACN58" s="50"/>
      <c r="ACO58" s="61"/>
      <c r="ACP58" s="60"/>
      <c r="ACQ58" s="45"/>
      <c r="ACR58" s="70"/>
      <c r="ACS58" s="70"/>
      <c r="ACT58" s="70"/>
      <c r="ACU58" s="70"/>
      <c r="ACV58" s="70"/>
      <c r="ACW58" s="70"/>
      <c r="ACX58" s="70"/>
      <c r="ACY58" s="70"/>
      <c r="ACZ58" s="70"/>
      <c r="ADA58" s="70"/>
      <c r="ADB58" s="70"/>
      <c r="ADC58" s="70"/>
      <c r="ADD58" s="50"/>
      <c r="ADE58" s="61"/>
      <c r="ADF58" s="60"/>
      <c r="ADG58" s="45"/>
      <c r="ADH58" s="70"/>
      <c r="ADI58" s="70"/>
      <c r="ADJ58" s="70"/>
      <c r="ADK58" s="70"/>
      <c r="ADL58" s="70"/>
      <c r="ADM58" s="70"/>
      <c r="ADN58" s="70"/>
      <c r="ADO58" s="70"/>
      <c r="ADP58" s="70"/>
      <c r="ADQ58" s="70"/>
      <c r="ADR58" s="70"/>
      <c r="ADS58" s="70"/>
      <c r="ADT58" s="50"/>
      <c r="ADU58" s="61"/>
      <c r="ADV58" s="60"/>
      <c r="ADW58" s="45"/>
      <c r="ADX58" s="70"/>
      <c r="ADY58" s="70"/>
      <c r="ADZ58" s="70"/>
      <c r="AEA58" s="70"/>
      <c r="AEB58" s="70"/>
      <c r="AEC58" s="70"/>
      <c r="AED58" s="70"/>
      <c r="AEE58" s="70"/>
      <c r="AEF58" s="70"/>
      <c r="AEG58" s="70"/>
      <c r="AEH58" s="70"/>
      <c r="AEI58" s="70"/>
      <c r="AEJ58" s="50"/>
      <c r="AEK58" s="61"/>
      <c r="AEL58" s="60"/>
      <c r="AEM58" s="45"/>
      <c r="AEN58" s="70"/>
      <c r="AEO58" s="70"/>
      <c r="AEP58" s="70"/>
      <c r="AEQ58" s="70"/>
      <c r="AER58" s="70"/>
      <c r="AES58" s="70"/>
      <c r="AET58" s="70"/>
      <c r="AEU58" s="70"/>
      <c r="AEV58" s="70"/>
      <c r="AEW58" s="70"/>
      <c r="AEX58" s="70"/>
      <c r="AEY58" s="70"/>
      <c r="AEZ58" s="50"/>
      <c r="AFA58" s="61"/>
      <c r="AFB58" s="60"/>
      <c r="AFC58" s="45"/>
      <c r="AFD58" s="70"/>
      <c r="AFE58" s="70"/>
      <c r="AFF58" s="70"/>
      <c r="AFG58" s="70"/>
      <c r="AFH58" s="70"/>
      <c r="AFI58" s="70"/>
      <c r="AFJ58" s="70"/>
      <c r="AFK58" s="70"/>
      <c r="AFL58" s="70"/>
      <c r="AFM58" s="70"/>
      <c r="AFN58" s="70"/>
      <c r="AFO58" s="70"/>
      <c r="AFP58" s="50"/>
      <c r="AFQ58" s="61"/>
      <c r="AFR58" s="60"/>
      <c r="AFS58" s="45"/>
      <c r="AFT58" s="70"/>
      <c r="AFU58" s="70"/>
      <c r="AFV58" s="70"/>
      <c r="AFW58" s="70"/>
      <c r="AFX58" s="70"/>
      <c r="AFY58" s="70"/>
      <c r="AFZ58" s="70"/>
      <c r="AGA58" s="70"/>
      <c r="AGB58" s="70"/>
      <c r="AGC58" s="70"/>
      <c r="AGD58" s="70">
        <v>0</v>
      </c>
      <c r="AGE58" s="70">
        <f t="shared" ref="AGE58:AGO59" si="47">AGD58</f>
        <v>0</v>
      </c>
      <c r="AGF58" s="70">
        <f t="shared" si="47"/>
        <v>0</v>
      </c>
      <c r="AGG58" s="70">
        <f t="shared" si="47"/>
        <v>0</v>
      </c>
      <c r="AGH58" s="70">
        <f t="shared" si="47"/>
        <v>0</v>
      </c>
      <c r="AGI58" s="70">
        <f t="shared" si="47"/>
        <v>0</v>
      </c>
      <c r="AGJ58" s="70">
        <f t="shared" si="47"/>
        <v>0</v>
      </c>
      <c r="AGK58" s="70">
        <f t="shared" si="47"/>
        <v>0</v>
      </c>
      <c r="AGL58" s="70">
        <f t="shared" si="47"/>
        <v>0</v>
      </c>
      <c r="AGM58" s="70">
        <f t="shared" si="47"/>
        <v>0</v>
      </c>
      <c r="AGN58" s="70">
        <f t="shared" si="47"/>
        <v>0</v>
      </c>
      <c r="AGO58" s="70">
        <f t="shared" si="47"/>
        <v>0</v>
      </c>
      <c r="AGP58" s="50">
        <f t="shared" ref="AGP58:AGP59" si="48">SUM(AGD58:AGO58)</f>
        <v>0</v>
      </c>
      <c r="AGQ58" s="61" t="s">
        <v>60</v>
      </c>
      <c r="AGR58" s="60">
        <v>9491.7000000000007</v>
      </c>
      <c r="AGS58" s="45">
        <f t="shared" ref="AGS58:AGS59" si="49">SUM(AGR58/12)</f>
        <v>790.97500000000002</v>
      </c>
      <c r="AGT58" s="70">
        <v>0</v>
      </c>
      <c r="AGU58" s="70">
        <f t="shared" ref="AGU58:AHE59" si="50">AGT58</f>
        <v>0</v>
      </c>
      <c r="AGV58" s="70">
        <f t="shared" si="50"/>
        <v>0</v>
      </c>
      <c r="AGW58" s="70">
        <f t="shared" si="50"/>
        <v>0</v>
      </c>
      <c r="AGX58" s="70">
        <f t="shared" si="50"/>
        <v>0</v>
      </c>
      <c r="AGY58" s="70">
        <f t="shared" si="50"/>
        <v>0</v>
      </c>
      <c r="AGZ58" s="70">
        <f t="shared" si="50"/>
        <v>0</v>
      </c>
      <c r="AHA58" s="70">
        <f t="shared" si="50"/>
        <v>0</v>
      </c>
      <c r="AHB58" s="70">
        <f t="shared" si="50"/>
        <v>0</v>
      </c>
      <c r="AHC58" s="70">
        <f t="shared" si="50"/>
        <v>0</v>
      </c>
      <c r="AHD58" s="70">
        <f t="shared" si="50"/>
        <v>0</v>
      </c>
      <c r="AHE58" s="70">
        <f t="shared" si="50"/>
        <v>0</v>
      </c>
      <c r="AHF58" s="50">
        <f t="shared" ref="AHF58:AHF59" si="51">SUM(AGT58:AHE58)</f>
        <v>0</v>
      </c>
      <c r="AHG58" s="61" t="s">
        <v>60</v>
      </c>
      <c r="AHH58" s="60">
        <v>9491.7000000000007</v>
      </c>
      <c r="AHI58" s="45">
        <f t="shared" ref="AHI58:AHI59" si="52">SUM(AHH58/12)</f>
        <v>790.97500000000002</v>
      </c>
      <c r="AHJ58" s="70">
        <v>0</v>
      </c>
      <c r="AHK58" s="70">
        <f t="shared" ref="AHK58:AHU59" si="53">AHJ58</f>
        <v>0</v>
      </c>
      <c r="AHL58" s="70">
        <f t="shared" si="53"/>
        <v>0</v>
      </c>
      <c r="AHM58" s="70">
        <f t="shared" si="53"/>
        <v>0</v>
      </c>
      <c r="AHN58" s="70">
        <f t="shared" si="53"/>
        <v>0</v>
      </c>
      <c r="AHO58" s="70">
        <f t="shared" si="53"/>
        <v>0</v>
      </c>
      <c r="AHP58" s="70">
        <f t="shared" si="53"/>
        <v>0</v>
      </c>
      <c r="AHQ58" s="70">
        <f t="shared" si="53"/>
        <v>0</v>
      </c>
      <c r="AHR58" s="70">
        <f t="shared" si="53"/>
        <v>0</v>
      </c>
      <c r="AHS58" s="70">
        <f t="shared" si="53"/>
        <v>0</v>
      </c>
      <c r="AHT58" s="70">
        <f t="shared" si="53"/>
        <v>0</v>
      </c>
      <c r="AHU58" s="70">
        <f t="shared" si="53"/>
        <v>0</v>
      </c>
      <c r="AHV58" s="50">
        <f t="shared" ref="AHV58:AHV59" si="54">SUM(AHJ58:AHU58)</f>
        <v>0</v>
      </c>
      <c r="AHW58" s="61" t="s">
        <v>60</v>
      </c>
      <c r="AHX58" s="60">
        <v>9491.7000000000007</v>
      </c>
      <c r="AHY58" s="45">
        <f t="shared" ref="AHY58:AHY59" si="55">SUM(AHX58/12)</f>
        <v>790.97500000000002</v>
      </c>
      <c r="AHZ58" s="70">
        <v>0</v>
      </c>
      <c r="AIA58" s="70">
        <f t="shared" ref="AIA58:AIK59" si="56">AHZ58</f>
        <v>0</v>
      </c>
      <c r="AIB58" s="70">
        <f t="shared" si="56"/>
        <v>0</v>
      </c>
      <c r="AIC58" s="70">
        <f t="shared" si="56"/>
        <v>0</v>
      </c>
      <c r="AID58" s="70">
        <f t="shared" si="56"/>
        <v>0</v>
      </c>
      <c r="AIE58" s="70">
        <f t="shared" si="56"/>
        <v>0</v>
      </c>
      <c r="AIF58" s="70">
        <f t="shared" si="56"/>
        <v>0</v>
      </c>
      <c r="AIG58" s="70">
        <f t="shared" si="56"/>
        <v>0</v>
      </c>
      <c r="AIH58" s="70">
        <f t="shared" si="56"/>
        <v>0</v>
      </c>
      <c r="AII58" s="70">
        <f t="shared" si="56"/>
        <v>0</v>
      </c>
      <c r="AIJ58" s="70">
        <f t="shared" si="56"/>
        <v>0</v>
      </c>
      <c r="AIK58" s="70">
        <f t="shared" si="56"/>
        <v>0</v>
      </c>
      <c r="AIL58" s="50">
        <f t="shared" ref="AIL58:AIL59" si="57">SUM(AHZ58:AIK58)</f>
        <v>0</v>
      </c>
      <c r="AIM58" s="61" t="s">
        <v>60</v>
      </c>
      <c r="AIN58" s="60">
        <v>9491.7000000000007</v>
      </c>
      <c r="AIO58" s="45">
        <f t="shared" ref="AIO58:AIO59" si="58">SUM(AIN58/12)</f>
        <v>790.97500000000002</v>
      </c>
      <c r="AIP58" s="70">
        <v>0</v>
      </c>
      <c r="AIQ58" s="70">
        <f t="shared" ref="AIQ58:AJA59" si="59">AIP58</f>
        <v>0</v>
      </c>
      <c r="AIR58" s="70">
        <f t="shared" si="59"/>
        <v>0</v>
      </c>
      <c r="AIS58" s="70">
        <f t="shared" si="59"/>
        <v>0</v>
      </c>
      <c r="AIT58" s="70">
        <f t="shared" si="59"/>
        <v>0</v>
      </c>
      <c r="AIU58" s="70">
        <f t="shared" si="59"/>
        <v>0</v>
      </c>
      <c r="AIV58" s="70">
        <f t="shared" si="59"/>
        <v>0</v>
      </c>
      <c r="AIW58" s="70">
        <f t="shared" si="59"/>
        <v>0</v>
      </c>
      <c r="AIX58" s="70">
        <f t="shared" si="59"/>
        <v>0</v>
      </c>
      <c r="AIY58" s="70">
        <f t="shared" si="59"/>
        <v>0</v>
      </c>
      <c r="AIZ58" s="70">
        <f t="shared" si="59"/>
        <v>0</v>
      </c>
      <c r="AJA58" s="70">
        <f t="shared" si="59"/>
        <v>0</v>
      </c>
      <c r="AJB58" s="50">
        <f t="shared" ref="AJB58:AJB59" si="60">SUM(AIP58:AJA58)</f>
        <v>0</v>
      </c>
      <c r="AJC58" s="61" t="s">
        <v>60</v>
      </c>
      <c r="AJD58" s="60">
        <v>9491.7000000000007</v>
      </c>
      <c r="AJE58" s="45">
        <f t="shared" ref="AJE58:AJE59" si="61">SUM(AJD58/12)</f>
        <v>790.97500000000002</v>
      </c>
      <c r="AJF58" s="70">
        <v>0</v>
      </c>
      <c r="AJG58" s="70">
        <f t="shared" ref="AJG58:AJQ59" si="62">AJF58</f>
        <v>0</v>
      </c>
      <c r="AJH58" s="70">
        <f t="shared" si="62"/>
        <v>0</v>
      </c>
      <c r="AJI58" s="70">
        <f t="shared" si="62"/>
        <v>0</v>
      </c>
      <c r="AJJ58" s="70">
        <f t="shared" si="62"/>
        <v>0</v>
      </c>
      <c r="AJK58" s="70">
        <f t="shared" si="62"/>
        <v>0</v>
      </c>
      <c r="AJL58" s="70">
        <f t="shared" si="62"/>
        <v>0</v>
      </c>
      <c r="AJM58" s="70">
        <f t="shared" si="62"/>
        <v>0</v>
      </c>
      <c r="AJN58" s="70">
        <f t="shared" si="62"/>
        <v>0</v>
      </c>
      <c r="AJO58" s="70">
        <f t="shared" si="62"/>
        <v>0</v>
      </c>
      <c r="AJP58" s="70">
        <f t="shared" si="62"/>
        <v>0</v>
      </c>
      <c r="AJQ58" s="70">
        <f t="shared" si="62"/>
        <v>0</v>
      </c>
      <c r="AJR58" s="50">
        <f t="shared" ref="AJR58:AJR59" si="63">SUM(AJF58:AJQ58)</f>
        <v>0</v>
      </c>
      <c r="AJS58" s="61" t="s">
        <v>60</v>
      </c>
      <c r="AJT58" s="60">
        <v>9491.7000000000007</v>
      </c>
      <c r="AJU58" s="45">
        <f t="shared" ref="AJU58:AJU59" si="64">SUM(AJT58/12)</f>
        <v>790.97500000000002</v>
      </c>
      <c r="AJV58" s="70">
        <v>0</v>
      </c>
      <c r="AJW58" s="70">
        <f t="shared" ref="AJW58:AKG59" si="65">AJV58</f>
        <v>0</v>
      </c>
      <c r="AJX58" s="70">
        <f t="shared" si="65"/>
        <v>0</v>
      </c>
      <c r="AJY58" s="70">
        <f t="shared" si="65"/>
        <v>0</v>
      </c>
      <c r="AJZ58" s="70">
        <f t="shared" si="65"/>
        <v>0</v>
      </c>
      <c r="AKA58" s="70">
        <f t="shared" si="65"/>
        <v>0</v>
      </c>
      <c r="AKB58" s="70">
        <f t="shared" si="65"/>
        <v>0</v>
      </c>
      <c r="AKC58" s="70">
        <f t="shared" si="65"/>
        <v>0</v>
      </c>
      <c r="AKD58" s="70">
        <f t="shared" si="65"/>
        <v>0</v>
      </c>
      <c r="AKE58" s="70">
        <f t="shared" si="65"/>
        <v>0</v>
      </c>
      <c r="AKF58" s="70">
        <f t="shared" si="65"/>
        <v>0</v>
      </c>
      <c r="AKG58" s="70">
        <f t="shared" si="65"/>
        <v>0</v>
      </c>
      <c r="AKH58" s="50">
        <f t="shared" ref="AKH58:AKH59" si="66">SUM(AJV58:AKG58)</f>
        <v>0</v>
      </c>
      <c r="AKI58" s="61" t="s">
        <v>60</v>
      </c>
      <c r="AKJ58" s="60">
        <v>9491.7000000000007</v>
      </c>
      <c r="AKK58" s="45">
        <f t="shared" ref="AKK58:AKK59" si="67">SUM(AKJ58/12)</f>
        <v>790.97500000000002</v>
      </c>
      <c r="AKL58" s="70">
        <v>0</v>
      </c>
      <c r="AKM58" s="70">
        <f t="shared" ref="AKM58:AKW59" si="68">AKL58</f>
        <v>0</v>
      </c>
      <c r="AKN58" s="70">
        <f t="shared" si="68"/>
        <v>0</v>
      </c>
      <c r="AKO58" s="70">
        <f t="shared" si="68"/>
        <v>0</v>
      </c>
      <c r="AKP58" s="70">
        <f t="shared" si="68"/>
        <v>0</v>
      </c>
      <c r="AKQ58" s="70">
        <f t="shared" si="68"/>
        <v>0</v>
      </c>
      <c r="AKR58" s="70">
        <f t="shared" si="68"/>
        <v>0</v>
      </c>
      <c r="AKS58" s="70">
        <f t="shared" si="68"/>
        <v>0</v>
      </c>
      <c r="AKT58" s="70">
        <f t="shared" si="68"/>
        <v>0</v>
      </c>
      <c r="AKU58" s="70">
        <f t="shared" si="68"/>
        <v>0</v>
      </c>
      <c r="AKV58" s="70">
        <f t="shared" si="68"/>
        <v>0</v>
      </c>
      <c r="AKW58" s="70">
        <f t="shared" si="68"/>
        <v>0</v>
      </c>
      <c r="AKX58" s="50">
        <f t="shared" ref="AKX58:AKX59" si="69">SUM(AKL58:AKW58)</f>
        <v>0</v>
      </c>
      <c r="AKY58" s="61" t="s">
        <v>60</v>
      </c>
      <c r="AKZ58" s="60">
        <v>9491.7000000000007</v>
      </c>
      <c r="ALA58" s="45">
        <f t="shared" ref="ALA58:ALA59" si="70">SUM(AKZ58/12)</f>
        <v>790.97500000000002</v>
      </c>
      <c r="ALB58" s="70">
        <v>0</v>
      </c>
      <c r="ALC58" s="70">
        <f t="shared" ref="ALC58:ALM59" si="71">ALB58</f>
        <v>0</v>
      </c>
      <c r="ALD58" s="70">
        <f t="shared" si="71"/>
        <v>0</v>
      </c>
      <c r="ALE58" s="70">
        <f t="shared" si="71"/>
        <v>0</v>
      </c>
      <c r="ALF58" s="70">
        <f t="shared" si="71"/>
        <v>0</v>
      </c>
      <c r="ALG58" s="70">
        <f t="shared" si="71"/>
        <v>0</v>
      </c>
      <c r="ALH58" s="70">
        <f t="shared" si="71"/>
        <v>0</v>
      </c>
      <c r="ALI58" s="70">
        <f t="shared" si="71"/>
        <v>0</v>
      </c>
      <c r="ALJ58" s="70">
        <f t="shared" si="71"/>
        <v>0</v>
      </c>
      <c r="ALK58" s="70">
        <f t="shared" si="71"/>
        <v>0</v>
      </c>
      <c r="ALL58" s="70">
        <f t="shared" si="71"/>
        <v>0</v>
      </c>
      <c r="ALM58" s="70">
        <f t="shared" si="71"/>
        <v>0</v>
      </c>
      <c r="ALN58" s="50">
        <f t="shared" ref="ALN58:ALN59" si="72">SUM(ALB58:ALM58)</f>
        <v>0</v>
      </c>
      <c r="ALO58" s="61" t="s">
        <v>60</v>
      </c>
      <c r="ALP58" s="60">
        <v>9491.7000000000007</v>
      </c>
      <c r="ALQ58" s="45">
        <f t="shared" ref="ALQ58:ALQ59" si="73">SUM(ALP58/12)</f>
        <v>790.97500000000002</v>
      </c>
      <c r="ALR58" s="70">
        <v>0</v>
      </c>
      <c r="ALS58" s="70">
        <f t="shared" ref="ALS58:AMC59" si="74">ALR58</f>
        <v>0</v>
      </c>
      <c r="ALT58" s="70">
        <f t="shared" si="74"/>
        <v>0</v>
      </c>
      <c r="ALU58" s="70">
        <f t="shared" si="74"/>
        <v>0</v>
      </c>
      <c r="ALV58" s="70">
        <f t="shared" si="74"/>
        <v>0</v>
      </c>
      <c r="ALW58" s="70">
        <f t="shared" si="74"/>
        <v>0</v>
      </c>
      <c r="ALX58" s="70">
        <f t="shared" si="74"/>
        <v>0</v>
      </c>
      <c r="ALY58" s="70">
        <f t="shared" si="74"/>
        <v>0</v>
      </c>
      <c r="ALZ58" s="70">
        <f t="shared" si="74"/>
        <v>0</v>
      </c>
      <c r="AMA58" s="70">
        <f t="shared" si="74"/>
        <v>0</v>
      </c>
      <c r="AMB58" s="70">
        <f t="shared" si="74"/>
        <v>0</v>
      </c>
      <c r="AMC58" s="70">
        <f t="shared" si="74"/>
        <v>0</v>
      </c>
      <c r="AMD58" s="50">
        <f t="shared" ref="AMD58:AMD59" si="75">SUM(ALR58:AMC58)</f>
        <v>0</v>
      </c>
      <c r="AME58" s="61" t="s">
        <v>60</v>
      </c>
      <c r="AMF58" s="60">
        <v>9491.7000000000007</v>
      </c>
      <c r="AMG58" s="45">
        <f t="shared" ref="AMG58:AMG59" si="76">SUM(AMF58/12)</f>
        <v>790.97500000000002</v>
      </c>
      <c r="AMH58" s="70">
        <v>0</v>
      </c>
      <c r="AMI58" s="70">
        <f t="shared" ref="AMI58:AMS59" si="77">AMH58</f>
        <v>0</v>
      </c>
      <c r="AMJ58" s="70">
        <f t="shared" si="77"/>
        <v>0</v>
      </c>
      <c r="AMK58" s="70">
        <f t="shared" si="77"/>
        <v>0</v>
      </c>
      <c r="AML58" s="70">
        <f t="shared" si="77"/>
        <v>0</v>
      </c>
      <c r="AMM58" s="70">
        <f t="shared" si="77"/>
        <v>0</v>
      </c>
      <c r="AMN58" s="70">
        <f t="shared" si="77"/>
        <v>0</v>
      </c>
      <c r="AMO58" s="70">
        <f t="shared" si="77"/>
        <v>0</v>
      </c>
      <c r="AMP58" s="70">
        <f t="shared" si="77"/>
        <v>0</v>
      </c>
      <c r="AMQ58" s="70">
        <f t="shared" si="77"/>
        <v>0</v>
      </c>
      <c r="AMR58" s="70">
        <f t="shared" si="77"/>
        <v>0</v>
      </c>
      <c r="AMS58" s="70">
        <f t="shared" si="77"/>
        <v>0</v>
      </c>
      <c r="AMT58" s="50">
        <f t="shared" ref="AMT58:AMT59" si="78">SUM(AMH58:AMS58)</f>
        <v>0</v>
      </c>
      <c r="AMU58" s="61" t="s">
        <v>60</v>
      </c>
      <c r="AMV58" s="60">
        <v>9491.7000000000007</v>
      </c>
      <c r="AMW58" s="45">
        <f t="shared" ref="AMW58:AMW59" si="79">SUM(AMV58/12)</f>
        <v>790.97500000000002</v>
      </c>
      <c r="AMX58" s="70">
        <v>0</v>
      </c>
      <c r="AMY58" s="70">
        <f t="shared" ref="AMY58:ANI59" si="80">AMX58</f>
        <v>0</v>
      </c>
      <c r="AMZ58" s="70">
        <f t="shared" si="80"/>
        <v>0</v>
      </c>
      <c r="ANA58" s="70">
        <f t="shared" si="80"/>
        <v>0</v>
      </c>
      <c r="ANB58" s="70">
        <f t="shared" si="80"/>
        <v>0</v>
      </c>
      <c r="ANC58" s="70">
        <f t="shared" si="80"/>
        <v>0</v>
      </c>
      <c r="AND58" s="70">
        <f t="shared" si="80"/>
        <v>0</v>
      </c>
      <c r="ANE58" s="70">
        <f t="shared" si="80"/>
        <v>0</v>
      </c>
      <c r="ANF58" s="70">
        <f t="shared" si="80"/>
        <v>0</v>
      </c>
      <c r="ANG58" s="70">
        <f t="shared" si="80"/>
        <v>0</v>
      </c>
      <c r="ANH58" s="70">
        <f t="shared" si="80"/>
        <v>0</v>
      </c>
      <c r="ANI58" s="70">
        <f t="shared" si="80"/>
        <v>0</v>
      </c>
      <c r="ANJ58" s="50">
        <f t="shared" ref="ANJ58:ANJ59" si="81">SUM(AMX58:ANI58)</f>
        <v>0</v>
      </c>
      <c r="ANK58" s="61" t="s">
        <v>60</v>
      </c>
      <c r="ANL58" s="60">
        <v>9491.7000000000007</v>
      </c>
      <c r="ANM58" s="45">
        <f t="shared" ref="ANM58:ANM59" si="82">SUM(ANL58/12)</f>
        <v>790.97500000000002</v>
      </c>
      <c r="ANN58" s="70">
        <v>0</v>
      </c>
      <c r="ANO58" s="70">
        <f t="shared" ref="ANO58:ANY59" si="83">ANN58</f>
        <v>0</v>
      </c>
      <c r="ANP58" s="70">
        <f t="shared" si="83"/>
        <v>0</v>
      </c>
      <c r="ANQ58" s="70">
        <f t="shared" si="83"/>
        <v>0</v>
      </c>
      <c r="ANR58" s="70">
        <f t="shared" si="83"/>
        <v>0</v>
      </c>
      <c r="ANS58" s="70">
        <f t="shared" si="83"/>
        <v>0</v>
      </c>
      <c r="ANT58" s="70">
        <f t="shared" si="83"/>
        <v>0</v>
      </c>
      <c r="ANU58" s="70">
        <f t="shared" si="83"/>
        <v>0</v>
      </c>
      <c r="ANV58" s="70">
        <f t="shared" si="83"/>
        <v>0</v>
      </c>
      <c r="ANW58" s="70">
        <f t="shared" si="83"/>
        <v>0</v>
      </c>
      <c r="ANX58" s="70">
        <f t="shared" si="83"/>
        <v>0</v>
      </c>
      <c r="ANY58" s="70">
        <f t="shared" si="83"/>
        <v>0</v>
      </c>
      <c r="ANZ58" s="50">
        <f t="shared" ref="ANZ58:ANZ59" si="84">SUM(ANN58:ANY58)</f>
        <v>0</v>
      </c>
      <c r="AOA58" s="61" t="s">
        <v>60</v>
      </c>
      <c r="AOB58" s="60">
        <v>9491.7000000000007</v>
      </c>
      <c r="AOC58" s="45">
        <f t="shared" ref="AOC58:AOC59" si="85">SUM(AOB58/12)</f>
        <v>790.97500000000002</v>
      </c>
      <c r="AOD58" s="70">
        <v>0</v>
      </c>
      <c r="AOE58" s="70">
        <f t="shared" ref="AOE58:AOO59" si="86">AOD58</f>
        <v>0</v>
      </c>
      <c r="AOF58" s="70">
        <f t="shared" si="86"/>
        <v>0</v>
      </c>
      <c r="AOG58" s="70">
        <f t="shared" si="86"/>
        <v>0</v>
      </c>
      <c r="AOH58" s="70">
        <f t="shared" si="86"/>
        <v>0</v>
      </c>
      <c r="AOI58" s="70">
        <f t="shared" si="86"/>
        <v>0</v>
      </c>
      <c r="AOJ58" s="70">
        <f t="shared" si="86"/>
        <v>0</v>
      </c>
      <c r="AOK58" s="70">
        <f t="shared" si="86"/>
        <v>0</v>
      </c>
      <c r="AOL58" s="70">
        <f t="shared" si="86"/>
        <v>0</v>
      </c>
      <c r="AOM58" s="70">
        <f t="shared" si="86"/>
        <v>0</v>
      </c>
      <c r="AON58" s="70">
        <f t="shared" si="86"/>
        <v>0</v>
      </c>
      <c r="AOO58" s="70">
        <f t="shared" si="86"/>
        <v>0</v>
      </c>
      <c r="AOP58" s="50">
        <f t="shared" ref="AOP58:AOP59" si="87">SUM(AOD58:AOO58)</f>
        <v>0</v>
      </c>
      <c r="AOQ58" s="61" t="s">
        <v>60</v>
      </c>
      <c r="AOR58" s="60">
        <v>9491.7000000000007</v>
      </c>
      <c r="AOS58" s="45">
        <f t="shared" ref="AOS58:AOS59" si="88">SUM(AOR58/12)</f>
        <v>790.97500000000002</v>
      </c>
      <c r="AOT58" s="70">
        <v>0</v>
      </c>
      <c r="AOU58" s="70">
        <f t="shared" ref="AOU58:APE59" si="89">AOT58</f>
        <v>0</v>
      </c>
      <c r="AOV58" s="70">
        <f t="shared" si="89"/>
        <v>0</v>
      </c>
      <c r="AOW58" s="70">
        <f t="shared" si="89"/>
        <v>0</v>
      </c>
      <c r="AOX58" s="70">
        <f t="shared" si="89"/>
        <v>0</v>
      </c>
      <c r="AOY58" s="70">
        <f t="shared" si="89"/>
        <v>0</v>
      </c>
      <c r="AOZ58" s="70">
        <f t="shared" si="89"/>
        <v>0</v>
      </c>
      <c r="APA58" s="70">
        <f t="shared" si="89"/>
        <v>0</v>
      </c>
      <c r="APB58" s="70">
        <f t="shared" si="89"/>
        <v>0</v>
      </c>
      <c r="APC58" s="70">
        <f t="shared" si="89"/>
        <v>0</v>
      </c>
      <c r="APD58" s="70">
        <f t="shared" si="89"/>
        <v>0</v>
      </c>
      <c r="APE58" s="70">
        <f t="shared" si="89"/>
        <v>0</v>
      </c>
      <c r="APF58" s="50">
        <f t="shared" ref="APF58:APF59" si="90">SUM(AOT58:APE58)</f>
        <v>0</v>
      </c>
      <c r="APG58" s="61" t="s">
        <v>60</v>
      </c>
      <c r="APH58" s="60">
        <v>9491.7000000000007</v>
      </c>
      <c r="API58" s="45">
        <f t="shared" ref="API58:API59" si="91">SUM(APH58/12)</f>
        <v>790.97500000000002</v>
      </c>
      <c r="APJ58" s="70">
        <v>0</v>
      </c>
      <c r="APK58" s="70">
        <f t="shared" ref="APK58:APU59" si="92">APJ58</f>
        <v>0</v>
      </c>
      <c r="APL58" s="70">
        <f t="shared" si="92"/>
        <v>0</v>
      </c>
      <c r="APM58" s="70">
        <f t="shared" si="92"/>
        <v>0</v>
      </c>
      <c r="APN58" s="70">
        <f t="shared" si="92"/>
        <v>0</v>
      </c>
      <c r="APO58" s="70">
        <f t="shared" si="92"/>
        <v>0</v>
      </c>
      <c r="APP58" s="70">
        <f t="shared" si="92"/>
        <v>0</v>
      </c>
      <c r="APQ58" s="70">
        <f t="shared" si="92"/>
        <v>0</v>
      </c>
      <c r="APR58" s="70">
        <f t="shared" si="92"/>
        <v>0</v>
      </c>
      <c r="APS58" s="70">
        <f t="shared" si="92"/>
        <v>0</v>
      </c>
      <c r="APT58" s="70">
        <f t="shared" si="92"/>
        <v>0</v>
      </c>
      <c r="APU58" s="70">
        <f t="shared" si="92"/>
        <v>0</v>
      </c>
      <c r="APV58" s="50">
        <f t="shared" ref="APV58:APV59" si="93">SUM(APJ58:APU58)</f>
        <v>0</v>
      </c>
      <c r="APW58" s="61" t="s">
        <v>60</v>
      </c>
      <c r="APX58" s="60">
        <v>9491.7000000000007</v>
      </c>
      <c r="APY58" s="45">
        <f t="shared" ref="APY58:APY59" si="94">SUM(APX58/12)</f>
        <v>790.97500000000002</v>
      </c>
      <c r="APZ58" s="70">
        <v>0</v>
      </c>
      <c r="AQA58" s="70">
        <f t="shared" ref="AQA58:AQK59" si="95">APZ58</f>
        <v>0</v>
      </c>
      <c r="AQB58" s="70">
        <f t="shared" si="95"/>
        <v>0</v>
      </c>
      <c r="AQC58" s="70">
        <f t="shared" si="95"/>
        <v>0</v>
      </c>
      <c r="AQD58" s="70">
        <f t="shared" si="95"/>
        <v>0</v>
      </c>
      <c r="AQE58" s="70">
        <f t="shared" si="95"/>
        <v>0</v>
      </c>
      <c r="AQF58" s="70">
        <f t="shared" si="95"/>
        <v>0</v>
      </c>
      <c r="AQG58" s="70">
        <f t="shared" si="95"/>
        <v>0</v>
      </c>
      <c r="AQH58" s="70">
        <f t="shared" si="95"/>
        <v>0</v>
      </c>
      <c r="AQI58" s="70">
        <f t="shared" si="95"/>
        <v>0</v>
      </c>
      <c r="AQJ58" s="70">
        <f t="shared" si="95"/>
        <v>0</v>
      </c>
      <c r="AQK58" s="70">
        <f t="shared" si="95"/>
        <v>0</v>
      </c>
      <c r="AQL58" s="50">
        <f t="shared" ref="AQL58:AQL59" si="96">SUM(APZ58:AQK58)</f>
        <v>0</v>
      </c>
      <c r="AQM58" s="61" t="s">
        <v>60</v>
      </c>
      <c r="AQN58" s="60">
        <v>9491.7000000000007</v>
      </c>
      <c r="AQO58" s="45">
        <f t="shared" ref="AQO58:AQO59" si="97">SUM(AQN58/12)</f>
        <v>790.97500000000002</v>
      </c>
      <c r="AQP58" s="70">
        <v>0</v>
      </c>
      <c r="AQQ58" s="70">
        <f t="shared" ref="AQQ58:ARA59" si="98">AQP58</f>
        <v>0</v>
      </c>
      <c r="AQR58" s="70">
        <f t="shared" si="98"/>
        <v>0</v>
      </c>
      <c r="AQS58" s="70">
        <f t="shared" si="98"/>
        <v>0</v>
      </c>
      <c r="AQT58" s="70">
        <f t="shared" si="98"/>
        <v>0</v>
      </c>
      <c r="AQU58" s="70">
        <f t="shared" si="98"/>
        <v>0</v>
      </c>
      <c r="AQV58" s="70">
        <f t="shared" si="98"/>
        <v>0</v>
      </c>
      <c r="AQW58" s="70">
        <f t="shared" si="98"/>
        <v>0</v>
      </c>
      <c r="AQX58" s="70">
        <f t="shared" si="98"/>
        <v>0</v>
      </c>
      <c r="AQY58" s="70">
        <f t="shared" si="98"/>
        <v>0</v>
      </c>
      <c r="AQZ58" s="70">
        <f t="shared" si="98"/>
        <v>0</v>
      </c>
      <c r="ARA58" s="70">
        <f t="shared" si="98"/>
        <v>0</v>
      </c>
      <c r="ARB58" s="50">
        <f t="shared" ref="ARB58:ARB59" si="99">SUM(AQP58:ARA58)</f>
        <v>0</v>
      </c>
      <c r="ARC58" s="61" t="s">
        <v>60</v>
      </c>
      <c r="ARD58" s="60">
        <v>9491.7000000000007</v>
      </c>
      <c r="ARE58" s="45">
        <f t="shared" ref="ARE58:ARE59" si="100">SUM(ARD58/12)</f>
        <v>790.97500000000002</v>
      </c>
      <c r="ARF58" s="70">
        <v>0</v>
      </c>
      <c r="ARG58" s="70">
        <f t="shared" ref="ARG58:ARQ59" si="101">ARF58</f>
        <v>0</v>
      </c>
      <c r="ARH58" s="70">
        <f t="shared" si="101"/>
        <v>0</v>
      </c>
      <c r="ARI58" s="70">
        <f t="shared" si="101"/>
        <v>0</v>
      </c>
      <c r="ARJ58" s="70">
        <f t="shared" si="101"/>
        <v>0</v>
      </c>
      <c r="ARK58" s="70">
        <f t="shared" si="101"/>
        <v>0</v>
      </c>
      <c r="ARL58" s="70">
        <f t="shared" si="101"/>
        <v>0</v>
      </c>
      <c r="ARM58" s="70">
        <f t="shared" si="101"/>
        <v>0</v>
      </c>
      <c r="ARN58" s="70">
        <f t="shared" si="101"/>
        <v>0</v>
      </c>
      <c r="ARO58" s="70">
        <f t="shared" si="101"/>
        <v>0</v>
      </c>
      <c r="ARP58" s="70">
        <f t="shared" si="101"/>
        <v>0</v>
      </c>
      <c r="ARQ58" s="70">
        <f t="shared" si="101"/>
        <v>0</v>
      </c>
      <c r="ARR58" s="50">
        <f t="shared" ref="ARR58:ARR59" si="102">SUM(ARF58:ARQ58)</f>
        <v>0</v>
      </c>
      <c r="ARS58" s="61" t="s">
        <v>60</v>
      </c>
      <c r="ART58" s="60">
        <v>9491.7000000000007</v>
      </c>
      <c r="ARU58" s="45">
        <f t="shared" ref="ARU58:ARU59" si="103">SUM(ART58/12)</f>
        <v>790.97500000000002</v>
      </c>
      <c r="ARV58" s="70">
        <v>0</v>
      </c>
      <c r="ARW58" s="70">
        <f t="shared" ref="ARW58:ASG59" si="104">ARV58</f>
        <v>0</v>
      </c>
      <c r="ARX58" s="70">
        <f t="shared" si="104"/>
        <v>0</v>
      </c>
      <c r="ARY58" s="70">
        <f t="shared" si="104"/>
        <v>0</v>
      </c>
      <c r="ARZ58" s="70">
        <f t="shared" si="104"/>
        <v>0</v>
      </c>
      <c r="ASA58" s="70">
        <f t="shared" si="104"/>
        <v>0</v>
      </c>
      <c r="ASB58" s="70">
        <f t="shared" si="104"/>
        <v>0</v>
      </c>
      <c r="ASC58" s="70">
        <f t="shared" si="104"/>
        <v>0</v>
      </c>
      <c r="ASD58" s="70">
        <f t="shared" si="104"/>
        <v>0</v>
      </c>
      <c r="ASE58" s="70">
        <f t="shared" si="104"/>
        <v>0</v>
      </c>
      <c r="ASF58" s="70">
        <f t="shared" si="104"/>
        <v>0</v>
      </c>
      <c r="ASG58" s="70">
        <f t="shared" si="104"/>
        <v>0</v>
      </c>
      <c r="ASH58" s="50">
        <f t="shared" ref="ASH58:ASH59" si="105">SUM(ARV58:ASG58)</f>
        <v>0</v>
      </c>
      <c r="ASI58" s="61" t="s">
        <v>60</v>
      </c>
      <c r="ASJ58" s="60">
        <v>9491.7000000000007</v>
      </c>
      <c r="ASK58" s="45">
        <f t="shared" ref="ASK58:ASK59" si="106">SUM(ASJ58/12)</f>
        <v>790.97500000000002</v>
      </c>
      <c r="ASL58" s="70">
        <v>0</v>
      </c>
      <c r="ASM58" s="70">
        <f t="shared" ref="ASM58:ASW59" si="107">ASL58</f>
        <v>0</v>
      </c>
      <c r="ASN58" s="70">
        <f t="shared" si="107"/>
        <v>0</v>
      </c>
      <c r="ASO58" s="70">
        <f t="shared" si="107"/>
        <v>0</v>
      </c>
      <c r="ASP58" s="70">
        <f t="shared" si="107"/>
        <v>0</v>
      </c>
      <c r="ASQ58" s="70">
        <f t="shared" si="107"/>
        <v>0</v>
      </c>
      <c r="ASR58" s="70">
        <f t="shared" si="107"/>
        <v>0</v>
      </c>
      <c r="ASS58" s="70">
        <f t="shared" si="107"/>
        <v>0</v>
      </c>
      <c r="AST58" s="70">
        <f t="shared" si="107"/>
        <v>0</v>
      </c>
      <c r="ASU58" s="70">
        <f t="shared" si="107"/>
        <v>0</v>
      </c>
      <c r="ASV58" s="70">
        <f t="shared" si="107"/>
        <v>0</v>
      </c>
      <c r="ASW58" s="70">
        <f t="shared" si="107"/>
        <v>0</v>
      </c>
      <c r="ASX58" s="50">
        <f t="shared" ref="ASX58:ASX59" si="108">SUM(ASL58:ASW58)</f>
        <v>0</v>
      </c>
      <c r="ASY58" s="61" t="s">
        <v>60</v>
      </c>
      <c r="ASZ58" s="60">
        <v>9491.7000000000007</v>
      </c>
      <c r="ATA58" s="45">
        <f t="shared" ref="ATA58:ATA59" si="109">SUM(ASZ58/12)</f>
        <v>790.97500000000002</v>
      </c>
      <c r="ATB58" s="70">
        <v>0</v>
      </c>
      <c r="ATC58" s="70">
        <f t="shared" ref="ATC58:ATM59" si="110">ATB58</f>
        <v>0</v>
      </c>
      <c r="ATD58" s="70">
        <f t="shared" si="110"/>
        <v>0</v>
      </c>
      <c r="ATE58" s="70">
        <f t="shared" si="110"/>
        <v>0</v>
      </c>
      <c r="ATF58" s="70">
        <f t="shared" si="110"/>
        <v>0</v>
      </c>
      <c r="ATG58" s="70">
        <f t="shared" si="110"/>
        <v>0</v>
      </c>
      <c r="ATH58" s="70">
        <f t="shared" si="110"/>
        <v>0</v>
      </c>
      <c r="ATI58" s="70">
        <f t="shared" si="110"/>
        <v>0</v>
      </c>
      <c r="ATJ58" s="70">
        <f t="shared" si="110"/>
        <v>0</v>
      </c>
      <c r="ATK58" s="70">
        <f t="shared" si="110"/>
        <v>0</v>
      </c>
      <c r="ATL58" s="70">
        <f t="shared" si="110"/>
        <v>0</v>
      </c>
      <c r="ATM58" s="70">
        <f t="shared" si="110"/>
        <v>0</v>
      </c>
      <c r="ATN58" s="50">
        <f t="shared" ref="ATN58:ATN59" si="111">SUM(ATB58:ATM58)</f>
        <v>0</v>
      </c>
      <c r="ATO58" s="61" t="s">
        <v>60</v>
      </c>
      <c r="ATP58" s="60">
        <v>9491.7000000000007</v>
      </c>
      <c r="ATQ58" s="45">
        <f t="shared" ref="ATQ58:ATQ59" si="112">SUM(ATP58/12)</f>
        <v>790.97500000000002</v>
      </c>
      <c r="ATR58" s="70">
        <v>0</v>
      </c>
      <c r="ATS58" s="70">
        <f t="shared" ref="ATS58:AUC59" si="113">ATR58</f>
        <v>0</v>
      </c>
      <c r="ATT58" s="70">
        <f t="shared" si="113"/>
        <v>0</v>
      </c>
      <c r="ATU58" s="70">
        <f t="shared" si="113"/>
        <v>0</v>
      </c>
      <c r="ATV58" s="70">
        <f t="shared" si="113"/>
        <v>0</v>
      </c>
      <c r="ATW58" s="70">
        <f t="shared" si="113"/>
        <v>0</v>
      </c>
      <c r="ATX58" s="70">
        <f t="shared" si="113"/>
        <v>0</v>
      </c>
      <c r="ATY58" s="70">
        <f t="shared" si="113"/>
        <v>0</v>
      </c>
      <c r="ATZ58" s="70">
        <f t="shared" si="113"/>
        <v>0</v>
      </c>
      <c r="AUA58" s="70">
        <f t="shared" si="113"/>
        <v>0</v>
      </c>
      <c r="AUB58" s="70">
        <f t="shared" si="113"/>
        <v>0</v>
      </c>
      <c r="AUC58" s="70">
        <f t="shared" si="113"/>
        <v>0</v>
      </c>
      <c r="AUD58" s="50">
        <f t="shared" ref="AUD58:AUD59" si="114">SUM(ATR58:AUC58)</f>
        <v>0</v>
      </c>
      <c r="AUE58" s="61" t="s">
        <v>60</v>
      </c>
      <c r="AUF58" s="60">
        <v>9491.7000000000007</v>
      </c>
      <c r="AUG58" s="45">
        <f t="shared" ref="AUG58:AUG59" si="115">SUM(AUF58/12)</f>
        <v>790.97500000000002</v>
      </c>
      <c r="AUH58" s="70">
        <v>0</v>
      </c>
      <c r="AUI58" s="70">
        <f t="shared" ref="AUI58:AUS59" si="116">AUH58</f>
        <v>0</v>
      </c>
      <c r="AUJ58" s="70">
        <f t="shared" si="116"/>
        <v>0</v>
      </c>
      <c r="AUK58" s="70">
        <f t="shared" si="116"/>
        <v>0</v>
      </c>
      <c r="AUL58" s="70">
        <f t="shared" si="116"/>
        <v>0</v>
      </c>
      <c r="AUM58" s="70">
        <f t="shared" si="116"/>
        <v>0</v>
      </c>
      <c r="AUN58" s="70">
        <f t="shared" si="116"/>
        <v>0</v>
      </c>
      <c r="AUO58" s="70">
        <f t="shared" si="116"/>
        <v>0</v>
      </c>
      <c r="AUP58" s="70">
        <f t="shared" si="116"/>
        <v>0</v>
      </c>
      <c r="AUQ58" s="70">
        <f t="shared" si="116"/>
        <v>0</v>
      </c>
      <c r="AUR58" s="70">
        <f t="shared" si="116"/>
        <v>0</v>
      </c>
      <c r="AUS58" s="70">
        <f t="shared" si="116"/>
        <v>0</v>
      </c>
      <c r="AUT58" s="50">
        <f t="shared" ref="AUT58:AUT59" si="117">SUM(AUH58:AUS58)</f>
        <v>0</v>
      </c>
      <c r="AUU58" s="61" t="s">
        <v>60</v>
      </c>
      <c r="AUV58" s="60">
        <v>9491.7000000000007</v>
      </c>
      <c r="AUW58" s="45">
        <f t="shared" ref="AUW58:AUW59" si="118">SUM(AUV58/12)</f>
        <v>790.97500000000002</v>
      </c>
      <c r="AUX58" s="70">
        <v>0</v>
      </c>
      <c r="AUY58" s="70">
        <f t="shared" ref="AUY58:AVI59" si="119">AUX58</f>
        <v>0</v>
      </c>
      <c r="AUZ58" s="70">
        <f t="shared" si="119"/>
        <v>0</v>
      </c>
      <c r="AVA58" s="70">
        <f t="shared" si="119"/>
        <v>0</v>
      </c>
      <c r="AVB58" s="70">
        <f t="shared" si="119"/>
        <v>0</v>
      </c>
      <c r="AVC58" s="70">
        <f t="shared" si="119"/>
        <v>0</v>
      </c>
      <c r="AVD58" s="70">
        <f t="shared" si="119"/>
        <v>0</v>
      </c>
      <c r="AVE58" s="70">
        <f t="shared" si="119"/>
        <v>0</v>
      </c>
      <c r="AVF58" s="70">
        <f t="shared" si="119"/>
        <v>0</v>
      </c>
      <c r="AVG58" s="70">
        <f t="shared" si="119"/>
        <v>0</v>
      </c>
      <c r="AVH58" s="70">
        <f t="shared" si="119"/>
        <v>0</v>
      </c>
      <c r="AVI58" s="70">
        <f t="shared" si="119"/>
        <v>0</v>
      </c>
      <c r="AVJ58" s="50">
        <f t="shared" ref="AVJ58:AVJ59" si="120">SUM(AUX58:AVI58)</f>
        <v>0</v>
      </c>
      <c r="AVK58" s="61" t="s">
        <v>60</v>
      </c>
      <c r="AVL58" s="60">
        <v>9491.7000000000007</v>
      </c>
      <c r="AVM58" s="45">
        <f t="shared" ref="AVM58:AVM59" si="121">SUM(AVL58/12)</f>
        <v>790.97500000000002</v>
      </c>
      <c r="AVN58" s="70">
        <v>0</v>
      </c>
      <c r="AVO58" s="70">
        <f t="shared" ref="AVO58:AVY59" si="122">AVN58</f>
        <v>0</v>
      </c>
      <c r="AVP58" s="70">
        <f t="shared" si="122"/>
        <v>0</v>
      </c>
      <c r="AVQ58" s="70">
        <f t="shared" si="122"/>
        <v>0</v>
      </c>
      <c r="AVR58" s="70">
        <f t="shared" si="122"/>
        <v>0</v>
      </c>
      <c r="AVS58" s="70">
        <f t="shared" si="122"/>
        <v>0</v>
      </c>
      <c r="AVT58" s="70">
        <f t="shared" si="122"/>
        <v>0</v>
      </c>
      <c r="AVU58" s="70">
        <f t="shared" si="122"/>
        <v>0</v>
      </c>
      <c r="AVV58" s="70">
        <f t="shared" si="122"/>
        <v>0</v>
      </c>
      <c r="AVW58" s="70">
        <f t="shared" si="122"/>
        <v>0</v>
      </c>
      <c r="AVX58" s="70">
        <f t="shared" si="122"/>
        <v>0</v>
      </c>
      <c r="AVY58" s="70">
        <f t="shared" si="122"/>
        <v>0</v>
      </c>
      <c r="AVZ58" s="50">
        <f t="shared" ref="AVZ58:AVZ59" si="123">SUM(AVN58:AVY58)</f>
        <v>0</v>
      </c>
      <c r="AWA58" s="61" t="s">
        <v>60</v>
      </c>
      <c r="AWB58" s="60">
        <v>9491.7000000000007</v>
      </c>
      <c r="AWC58" s="45">
        <f t="shared" ref="AWC58:AWC59" si="124">SUM(AWB58/12)</f>
        <v>790.97500000000002</v>
      </c>
      <c r="AWD58" s="70">
        <v>0</v>
      </c>
      <c r="AWE58" s="70">
        <f t="shared" ref="AWE58:AWO59" si="125">AWD58</f>
        <v>0</v>
      </c>
      <c r="AWF58" s="70">
        <f t="shared" si="125"/>
        <v>0</v>
      </c>
      <c r="AWG58" s="70">
        <f t="shared" si="125"/>
        <v>0</v>
      </c>
      <c r="AWH58" s="70">
        <f t="shared" si="125"/>
        <v>0</v>
      </c>
      <c r="AWI58" s="70">
        <f t="shared" si="125"/>
        <v>0</v>
      </c>
      <c r="AWJ58" s="70">
        <f t="shared" si="125"/>
        <v>0</v>
      </c>
      <c r="AWK58" s="70">
        <f t="shared" si="125"/>
        <v>0</v>
      </c>
      <c r="AWL58" s="70">
        <f t="shared" si="125"/>
        <v>0</v>
      </c>
      <c r="AWM58" s="70">
        <f t="shared" si="125"/>
        <v>0</v>
      </c>
      <c r="AWN58" s="70">
        <f t="shared" si="125"/>
        <v>0</v>
      </c>
      <c r="AWO58" s="70">
        <f t="shared" si="125"/>
        <v>0</v>
      </c>
      <c r="AWP58" s="50">
        <f t="shared" ref="AWP58:AWP59" si="126">SUM(AWD58:AWO58)</f>
        <v>0</v>
      </c>
      <c r="AWQ58" s="61" t="s">
        <v>60</v>
      </c>
      <c r="AWR58" s="60">
        <v>9491.7000000000007</v>
      </c>
      <c r="AWS58" s="45">
        <f t="shared" ref="AWS58:AWS59" si="127">SUM(AWR58/12)</f>
        <v>790.97500000000002</v>
      </c>
      <c r="AWT58" s="70">
        <v>0</v>
      </c>
      <c r="AWU58" s="70">
        <f t="shared" ref="AWU58:AXE59" si="128">AWT58</f>
        <v>0</v>
      </c>
      <c r="AWV58" s="70">
        <f t="shared" si="128"/>
        <v>0</v>
      </c>
      <c r="AWW58" s="70">
        <f t="shared" si="128"/>
        <v>0</v>
      </c>
      <c r="AWX58" s="70">
        <f t="shared" si="128"/>
        <v>0</v>
      </c>
      <c r="AWY58" s="70">
        <f t="shared" si="128"/>
        <v>0</v>
      </c>
      <c r="AWZ58" s="70">
        <f t="shared" si="128"/>
        <v>0</v>
      </c>
      <c r="AXA58" s="70">
        <f t="shared" si="128"/>
        <v>0</v>
      </c>
      <c r="AXB58" s="70">
        <f t="shared" si="128"/>
        <v>0</v>
      </c>
      <c r="AXC58" s="70">
        <f t="shared" si="128"/>
        <v>0</v>
      </c>
      <c r="AXD58" s="70">
        <f t="shared" si="128"/>
        <v>0</v>
      </c>
      <c r="AXE58" s="70">
        <f t="shared" si="128"/>
        <v>0</v>
      </c>
      <c r="AXF58" s="50">
        <f t="shared" ref="AXF58:AXF59" si="129">SUM(AWT58:AXE58)</f>
        <v>0</v>
      </c>
      <c r="AXG58" s="61" t="s">
        <v>60</v>
      </c>
      <c r="AXH58" s="60">
        <v>9491.7000000000007</v>
      </c>
      <c r="AXI58" s="45">
        <f t="shared" ref="AXI58:AXI59" si="130">SUM(AXH58/12)</f>
        <v>790.97500000000002</v>
      </c>
      <c r="AXJ58" s="70">
        <v>0</v>
      </c>
      <c r="AXK58" s="70">
        <f t="shared" ref="AXK58:AXU59" si="131">AXJ58</f>
        <v>0</v>
      </c>
      <c r="AXL58" s="70">
        <f t="shared" si="131"/>
        <v>0</v>
      </c>
      <c r="AXM58" s="70">
        <f t="shared" si="131"/>
        <v>0</v>
      </c>
      <c r="AXN58" s="70">
        <f t="shared" si="131"/>
        <v>0</v>
      </c>
      <c r="AXO58" s="70">
        <f t="shared" si="131"/>
        <v>0</v>
      </c>
      <c r="AXP58" s="70">
        <f t="shared" si="131"/>
        <v>0</v>
      </c>
      <c r="AXQ58" s="70">
        <f t="shared" si="131"/>
        <v>0</v>
      </c>
      <c r="AXR58" s="70">
        <f t="shared" si="131"/>
        <v>0</v>
      </c>
      <c r="AXS58" s="70">
        <f t="shared" si="131"/>
        <v>0</v>
      </c>
      <c r="AXT58" s="70">
        <f t="shared" si="131"/>
        <v>0</v>
      </c>
      <c r="AXU58" s="70">
        <f t="shared" si="131"/>
        <v>0</v>
      </c>
      <c r="AXV58" s="50">
        <f t="shared" ref="AXV58:AXV59" si="132">SUM(AXJ58:AXU58)</f>
        <v>0</v>
      </c>
      <c r="AXW58" s="61" t="s">
        <v>60</v>
      </c>
      <c r="AXX58" s="60">
        <v>9491.7000000000007</v>
      </c>
      <c r="AXY58" s="45">
        <f t="shared" ref="AXY58:AXY59" si="133">SUM(AXX58/12)</f>
        <v>790.97500000000002</v>
      </c>
      <c r="AXZ58" s="70">
        <v>0</v>
      </c>
      <c r="AYA58" s="70">
        <f t="shared" ref="AYA58:AYK59" si="134">AXZ58</f>
        <v>0</v>
      </c>
      <c r="AYB58" s="70">
        <f t="shared" si="134"/>
        <v>0</v>
      </c>
      <c r="AYC58" s="70">
        <f t="shared" si="134"/>
        <v>0</v>
      </c>
      <c r="AYD58" s="70">
        <f t="shared" si="134"/>
        <v>0</v>
      </c>
      <c r="AYE58" s="70">
        <f t="shared" si="134"/>
        <v>0</v>
      </c>
      <c r="AYF58" s="70">
        <f t="shared" si="134"/>
        <v>0</v>
      </c>
      <c r="AYG58" s="70">
        <f t="shared" si="134"/>
        <v>0</v>
      </c>
      <c r="AYH58" s="70">
        <f t="shared" si="134"/>
        <v>0</v>
      </c>
      <c r="AYI58" s="70">
        <f t="shared" si="134"/>
        <v>0</v>
      </c>
      <c r="AYJ58" s="70">
        <f t="shared" si="134"/>
        <v>0</v>
      </c>
      <c r="AYK58" s="70">
        <f t="shared" si="134"/>
        <v>0</v>
      </c>
      <c r="AYL58" s="50">
        <f t="shared" ref="AYL58:AYL59" si="135">SUM(AXZ58:AYK58)</f>
        <v>0</v>
      </c>
      <c r="AYM58" s="61" t="s">
        <v>60</v>
      </c>
      <c r="AYN58" s="60">
        <v>9491.7000000000007</v>
      </c>
      <c r="AYO58" s="45">
        <f t="shared" ref="AYO58:AYO59" si="136">SUM(AYN58/12)</f>
        <v>790.97500000000002</v>
      </c>
      <c r="AYP58" s="70">
        <v>0</v>
      </c>
      <c r="AYQ58" s="70">
        <f t="shared" ref="AYQ58:AZA59" si="137">AYP58</f>
        <v>0</v>
      </c>
      <c r="AYR58" s="70">
        <f t="shared" si="137"/>
        <v>0</v>
      </c>
      <c r="AYS58" s="70">
        <f t="shared" si="137"/>
        <v>0</v>
      </c>
      <c r="AYT58" s="70">
        <f t="shared" si="137"/>
        <v>0</v>
      </c>
      <c r="AYU58" s="70">
        <f t="shared" si="137"/>
        <v>0</v>
      </c>
      <c r="AYV58" s="70">
        <f t="shared" si="137"/>
        <v>0</v>
      </c>
      <c r="AYW58" s="70">
        <f t="shared" si="137"/>
        <v>0</v>
      </c>
      <c r="AYX58" s="70">
        <f t="shared" si="137"/>
        <v>0</v>
      </c>
      <c r="AYY58" s="70">
        <f t="shared" si="137"/>
        <v>0</v>
      </c>
      <c r="AYZ58" s="70">
        <f t="shared" si="137"/>
        <v>0</v>
      </c>
      <c r="AZA58" s="70">
        <f t="shared" si="137"/>
        <v>0</v>
      </c>
      <c r="AZB58" s="50">
        <f t="shared" ref="AZB58:AZB59" si="138">SUM(AYP58:AZA58)</f>
        <v>0</v>
      </c>
      <c r="AZC58" s="61" t="s">
        <v>60</v>
      </c>
      <c r="AZD58" s="60">
        <v>9491.7000000000007</v>
      </c>
      <c r="AZE58" s="45">
        <f t="shared" ref="AZE58:AZE59" si="139">SUM(AZD58/12)</f>
        <v>790.97500000000002</v>
      </c>
      <c r="AZF58" s="70">
        <v>0</v>
      </c>
      <c r="AZG58" s="70">
        <f t="shared" ref="AZG58:AZQ59" si="140">AZF58</f>
        <v>0</v>
      </c>
      <c r="AZH58" s="70">
        <f t="shared" si="140"/>
        <v>0</v>
      </c>
      <c r="AZI58" s="70">
        <f t="shared" si="140"/>
        <v>0</v>
      </c>
      <c r="AZJ58" s="70">
        <f t="shared" si="140"/>
        <v>0</v>
      </c>
      <c r="AZK58" s="70">
        <f t="shared" si="140"/>
        <v>0</v>
      </c>
      <c r="AZL58" s="70">
        <f t="shared" si="140"/>
        <v>0</v>
      </c>
      <c r="AZM58" s="70">
        <f t="shared" si="140"/>
        <v>0</v>
      </c>
      <c r="AZN58" s="70">
        <f t="shared" si="140"/>
        <v>0</v>
      </c>
      <c r="AZO58" s="70">
        <f t="shared" si="140"/>
        <v>0</v>
      </c>
      <c r="AZP58" s="70">
        <f t="shared" si="140"/>
        <v>0</v>
      </c>
      <c r="AZQ58" s="70">
        <f t="shared" si="140"/>
        <v>0</v>
      </c>
      <c r="AZR58" s="50">
        <f t="shared" ref="AZR58:AZR59" si="141">SUM(AZF58:AZQ58)</f>
        <v>0</v>
      </c>
      <c r="AZS58" s="61" t="s">
        <v>60</v>
      </c>
      <c r="AZT58" s="60">
        <v>9491.7000000000007</v>
      </c>
      <c r="AZU58" s="45">
        <f t="shared" ref="AZU58:AZU59" si="142">SUM(AZT58/12)</f>
        <v>790.97500000000002</v>
      </c>
      <c r="AZV58" s="70">
        <v>0</v>
      </c>
      <c r="AZW58" s="70">
        <f t="shared" ref="AZW58:BAG59" si="143">AZV58</f>
        <v>0</v>
      </c>
      <c r="AZX58" s="70">
        <f t="shared" si="143"/>
        <v>0</v>
      </c>
      <c r="AZY58" s="70">
        <f t="shared" si="143"/>
        <v>0</v>
      </c>
      <c r="AZZ58" s="70">
        <f t="shared" si="143"/>
        <v>0</v>
      </c>
      <c r="BAA58" s="70">
        <f t="shared" si="143"/>
        <v>0</v>
      </c>
      <c r="BAB58" s="70">
        <f t="shared" si="143"/>
        <v>0</v>
      </c>
      <c r="BAC58" s="70">
        <f t="shared" si="143"/>
        <v>0</v>
      </c>
      <c r="BAD58" s="70">
        <f t="shared" si="143"/>
        <v>0</v>
      </c>
      <c r="BAE58" s="70">
        <f t="shared" si="143"/>
        <v>0</v>
      </c>
      <c r="BAF58" s="70">
        <f t="shared" si="143"/>
        <v>0</v>
      </c>
      <c r="BAG58" s="70">
        <f t="shared" si="143"/>
        <v>0</v>
      </c>
      <c r="BAH58" s="50">
        <f t="shared" ref="BAH58:BAH59" si="144">SUM(AZV58:BAG58)</f>
        <v>0</v>
      </c>
      <c r="BAI58" s="61" t="s">
        <v>60</v>
      </c>
      <c r="BAJ58" s="60">
        <v>9491.7000000000007</v>
      </c>
      <c r="BAK58" s="45">
        <f t="shared" ref="BAK58:BAK59" si="145">SUM(BAJ58/12)</f>
        <v>790.97500000000002</v>
      </c>
      <c r="BAL58" s="70">
        <v>0</v>
      </c>
      <c r="BAM58" s="70">
        <f t="shared" ref="BAM58:BAW59" si="146">BAL58</f>
        <v>0</v>
      </c>
      <c r="BAN58" s="70">
        <f t="shared" si="146"/>
        <v>0</v>
      </c>
      <c r="BAO58" s="70">
        <f t="shared" si="146"/>
        <v>0</v>
      </c>
      <c r="BAP58" s="70">
        <f t="shared" si="146"/>
        <v>0</v>
      </c>
      <c r="BAQ58" s="70">
        <f t="shared" si="146"/>
        <v>0</v>
      </c>
      <c r="BAR58" s="70">
        <f t="shared" si="146"/>
        <v>0</v>
      </c>
      <c r="BAS58" s="70">
        <f t="shared" si="146"/>
        <v>0</v>
      </c>
      <c r="BAT58" s="70">
        <f t="shared" si="146"/>
        <v>0</v>
      </c>
      <c r="BAU58" s="70">
        <f t="shared" si="146"/>
        <v>0</v>
      </c>
      <c r="BAV58" s="70">
        <f t="shared" si="146"/>
        <v>0</v>
      </c>
      <c r="BAW58" s="70">
        <f t="shared" si="146"/>
        <v>0</v>
      </c>
      <c r="BAX58" s="50">
        <f t="shared" ref="BAX58:BAX59" si="147">SUM(BAL58:BAW58)</f>
        <v>0</v>
      </c>
      <c r="BAY58" s="61" t="s">
        <v>60</v>
      </c>
      <c r="BAZ58" s="60">
        <v>9491.7000000000007</v>
      </c>
      <c r="BBA58" s="45">
        <f t="shared" ref="BBA58:BBA59" si="148">SUM(BAZ58/12)</f>
        <v>790.97500000000002</v>
      </c>
      <c r="BBB58" s="70">
        <v>0</v>
      </c>
      <c r="BBC58" s="70">
        <f t="shared" ref="BBC58:BBM59" si="149">BBB58</f>
        <v>0</v>
      </c>
      <c r="BBD58" s="70">
        <f t="shared" si="149"/>
        <v>0</v>
      </c>
      <c r="BBE58" s="70">
        <f t="shared" si="149"/>
        <v>0</v>
      </c>
      <c r="BBF58" s="70">
        <f t="shared" si="149"/>
        <v>0</v>
      </c>
      <c r="BBG58" s="70">
        <f t="shared" si="149"/>
        <v>0</v>
      </c>
      <c r="BBH58" s="70">
        <f t="shared" si="149"/>
        <v>0</v>
      </c>
      <c r="BBI58" s="70">
        <f t="shared" si="149"/>
        <v>0</v>
      </c>
      <c r="BBJ58" s="70">
        <f t="shared" si="149"/>
        <v>0</v>
      </c>
      <c r="BBK58" s="70">
        <f t="shared" si="149"/>
        <v>0</v>
      </c>
      <c r="BBL58" s="70">
        <f t="shared" si="149"/>
        <v>0</v>
      </c>
      <c r="BBM58" s="70">
        <f t="shared" si="149"/>
        <v>0</v>
      </c>
      <c r="BBN58" s="50">
        <f t="shared" ref="BBN58:BBN59" si="150">SUM(BBB58:BBM58)</f>
        <v>0</v>
      </c>
      <c r="BBO58" s="61" t="s">
        <v>60</v>
      </c>
      <c r="BBP58" s="60">
        <v>9491.7000000000007</v>
      </c>
      <c r="BBQ58" s="45">
        <f t="shared" ref="BBQ58:BBQ59" si="151">SUM(BBP58/12)</f>
        <v>790.97500000000002</v>
      </c>
      <c r="BBR58" s="70">
        <v>0</v>
      </c>
      <c r="BBS58" s="70">
        <f t="shared" ref="BBS58:BCC59" si="152">BBR58</f>
        <v>0</v>
      </c>
      <c r="BBT58" s="70">
        <f t="shared" si="152"/>
        <v>0</v>
      </c>
      <c r="BBU58" s="70">
        <f t="shared" si="152"/>
        <v>0</v>
      </c>
      <c r="BBV58" s="70">
        <f t="shared" si="152"/>
        <v>0</v>
      </c>
      <c r="BBW58" s="70">
        <f t="shared" si="152"/>
        <v>0</v>
      </c>
      <c r="BBX58" s="70">
        <f t="shared" si="152"/>
        <v>0</v>
      </c>
      <c r="BBY58" s="70">
        <f t="shared" si="152"/>
        <v>0</v>
      </c>
      <c r="BBZ58" s="70">
        <f t="shared" si="152"/>
        <v>0</v>
      </c>
      <c r="BCA58" s="70">
        <f t="shared" si="152"/>
        <v>0</v>
      </c>
      <c r="BCB58" s="70">
        <f t="shared" si="152"/>
        <v>0</v>
      </c>
      <c r="BCC58" s="70">
        <f t="shared" si="152"/>
        <v>0</v>
      </c>
      <c r="BCD58" s="50">
        <f t="shared" ref="BCD58:BCD59" si="153">SUM(BBR58:BCC58)</f>
        <v>0</v>
      </c>
      <c r="BCE58" s="61" t="s">
        <v>60</v>
      </c>
      <c r="BCF58" s="60">
        <v>9491.7000000000007</v>
      </c>
      <c r="BCG58" s="45">
        <f t="shared" ref="BCG58:BCG59" si="154">SUM(BCF58/12)</f>
        <v>790.97500000000002</v>
      </c>
      <c r="BCH58" s="70">
        <v>0</v>
      </c>
      <c r="BCI58" s="70">
        <f t="shared" ref="BCI58:BCS59" si="155">BCH58</f>
        <v>0</v>
      </c>
      <c r="BCJ58" s="70">
        <f t="shared" si="155"/>
        <v>0</v>
      </c>
      <c r="BCK58" s="70">
        <f t="shared" si="155"/>
        <v>0</v>
      </c>
      <c r="BCL58" s="70">
        <f t="shared" si="155"/>
        <v>0</v>
      </c>
      <c r="BCM58" s="70">
        <f t="shared" si="155"/>
        <v>0</v>
      </c>
      <c r="BCN58" s="70">
        <f t="shared" si="155"/>
        <v>0</v>
      </c>
      <c r="BCO58" s="70">
        <f t="shared" si="155"/>
        <v>0</v>
      </c>
      <c r="BCP58" s="70">
        <f t="shared" si="155"/>
        <v>0</v>
      </c>
      <c r="BCQ58" s="70">
        <f t="shared" si="155"/>
        <v>0</v>
      </c>
      <c r="BCR58" s="70">
        <f t="shared" si="155"/>
        <v>0</v>
      </c>
      <c r="BCS58" s="70">
        <f t="shared" si="155"/>
        <v>0</v>
      </c>
      <c r="BCT58" s="50">
        <f t="shared" ref="BCT58:BCT59" si="156">SUM(BCH58:BCS58)</f>
        <v>0</v>
      </c>
      <c r="BCU58" s="61" t="s">
        <v>60</v>
      </c>
      <c r="BCV58" s="60">
        <v>9491.7000000000007</v>
      </c>
      <c r="BCW58" s="45">
        <f t="shared" ref="BCW58:BCW59" si="157">SUM(BCV58/12)</f>
        <v>790.97500000000002</v>
      </c>
      <c r="BCX58" s="70">
        <v>0</v>
      </c>
      <c r="BCY58" s="70">
        <f t="shared" ref="BCY58:BDI59" si="158">BCX58</f>
        <v>0</v>
      </c>
      <c r="BCZ58" s="70">
        <f t="shared" si="158"/>
        <v>0</v>
      </c>
      <c r="BDA58" s="70">
        <f t="shared" si="158"/>
        <v>0</v>
      </c>
      <c r="BDB58" s="70">
        <f t="shared" si="158"/>
        <v>0</v>
      </c>
      <c r="BDC58" s="70">
        <f t="shared" si="158"/>
        <v>0</v>
      </c>
      <c r="BDD58" s="70">
        <f t="shared" si="158"/>
        <v>0</v>
      </c>
      <c r="BDE58" s="70">
        <f t="shared" si="158"/>
        <v>0</v>
      </c>
      <c r="BDF58" s="70">
        <f t="shared" si="158"/>
        <v>0</v>
      </c>
      <c r="BDG58" s="70">
        <f t="shared" si="158"/>
        <v>0</v>
      </c>
      <c r="BDH58" s="70">
        <f t="shared" si="158"/>
        <v>0</v>
      </c>
      <c r="BDI58" s="70">
        <f t="shared" si="158"/>
        <v>0</v>
      </c>
      <c r="BDJ58" s="50">
        <f t="shared" ref="BDJ58:BDJ59" si="159">SUM(BCX58:BDI58)</f>
        <v>0</v>
      </c>
      <c r="BDK58" s="61" t="s">
        <v>60</v>
      </c>
      <c r="BDL58" s="60">
        <v>9491.7000000000007</v>
      </c>
      <c r="BDM58" s="45">
        <f t="shared" ref="BDM58:BDM59" si="160">SUM(BDL58/12)</f>
        <v>790.97500000000002</v>
      </c>
      <c r="BDN58" s="70">
        <v>0</v>
      </c>
      <c r="BDO58" s="70">
        <f t="shared" ref="BDO58:BDY59" si="161">BDN58</f>
        <v>0</v>
      </c>
      <c r="BDP58" s="70">
        <f t="shared" si="161"/>
        <v>0</v>
      </c>
      <c r="BDQ58" s="70">
        <f t="shared" si="161"/>
        <v>0</v>
      </c>
      <c r="BDR58" s="70">
        <f t="shared" si="161"/>
        <v>0</v>
      </c>
      <c r="BDS58" s="70">
        <f t="shared" si="161"/>
        <v>0</v>
      </c>
      <c r="BDT58" s="70">
        <f t="shared" si="161"/>
        <v>0</v>
      </c>
      <c r="BDU58" s="70">
        <f t="shared" si="161"/>
        <v>0</v>
      </c>
      <c r="BDV58" s="70">
        <f t="shared" si="161"/>
        <v>0</v>
      </c>
      <c r="BDW58" s="70">
        <f t="shared" si="161"/>
        <v>0</v>
      </c>
      <c r="BDX58" s="70">
        <f t="shared" si="161"/>
        <v>0</v>
      </c>
      <c r="BDY58" s="70">
        <f t="shared" si="161"/>
        <v>0</v>
      </c>
      <c r="BDZ58" s="50">
        <f t="shared" ref="BDZ58:BDZ59" si="162">SUM(BDN58:BDY58)</f>
        <v>0</v>
      </c>
      <c r="BEA58" s="61" t="s">
        <v>60</v>
      </c>
      <c r="BEB58" s="60">
        <v>9491.7000000000007</v>
      </c>
      <c r="BEC58" s="45">
        <f t="shared" ref="BEC58:BEC59" si="163">SUM(BEB58/12)</f>
        <v>790.97500000000002</v>
      </c>
      <c r="BED58" s="70">
        <v>0</v>
      </c>
      <c r="BEE58" s="70">
        <f t="shared" ref="BEE58:BEO59" si="164">BED58</f>
        <v>0</v>
      </c>
      <c r="BEF58" s="70">
        <f t="shared" si="164"/>
        <v>0</v>
      </c>
      <c r="BEG58" s="70">
        <f t="shared" si="164"/>
        <v>0</v>
      </c>
      <c r="BEH58" s="70">
        <f t="shared" si="164"/>
        <v>0</v>
      </c>
      <c r="BEI58" s="70">
        <f t="shared" si="164"/>
        <v>0</v>
      </c>
      <c r="BEJ58" s="70">
        <f t="shared" si="164"/>
        <v>0</v>
      </c>
      <c r="BEK58" s="70">
        <f t="shared" si="164"/>
        <v>0</v>
      </c>
      <c r="BEL58" s="70">
        <f t="shared" si="164"/>
        <v>0</v>
      </c>
      <c r="BEM58" s="70">
        <f t="shared" si="164"/>
        <v>0</v>
      </c>
      <c r="BEN58" s="70">
        <f t="shared" si="164"/>
        <v>0</v>
      </c>
      <c r="BEO58" s="70">
        <f t="shared" si="164"/>
        <v>0</v>
      </c>
      <c r="BEP58" s="50">
        <f t="shared" ref="BEP58:BEP59" si="165">SUM(BED58:BEO58)</f>
        <v>0</v>
      </c>
      <c r="BEQ58" s="61" t="s">
        <v>60</v>
      </c>
      <c r="BER58" s="60">
        <v>9491.7000000000007</v>
      </c>
      <c r="BES58" s="45">
        <f t="shared" ref="BES58:BES59" si="166">SUM(BER58/12)</f>
        <v>790.97500000000002</v>
      </c>
      <c r="BET58" s="70">
        <v>0</v>
      </c>
      <c r="BEU58" s="70">
        <f t="shared" ref="BEU58:BFE59" si="167">BET58</f>
        <v>0</v>
      </c>
      <c r="BEV58" s="70">
        <f t="shared" si="167"/>
        <v>0</v>
      </c>
      <c r="BEW58" s="70">
        <f t="shared" si="167"/>
        <v>0</v>
      </c>
      <c r="BEX58" s="70">
        <f t="shared" si="167"/>
        <v>0</v>
      </c>
      <c r="BEY58" s="70">
        <f t="shared" si="167"/>
        <v>0</v>
      </c>
      <c r="BEZ58" s="70">
        <f t="shared" si="167"/>
        <v>0</v>
      </c>
      <c r="BFA58" s="70">
        <f t="shared" si="167"/>
        <v>0</v>
      </c>
      <c r="BFB58" s="70">
        <f t="shared" si="167"/>
        <v>0</v>
      </c>
      <c r="BFC58" s="70">
        <f t="shared" si="167"/>
        <v>0</v>
      </c>
      <c r="BFD58" s="70">
        <f t="shared" si="167"/>
        <v>0</v>
      </c>
      <c r="BFE58" s="70">
        <f t="shared" si="167"/>
        <v>0</v>
      </c>
      <c r="BFF58" s="50">
        <f t="shared" ref="BFF58:BFF59" si="168">SUM(BET58:BFE58)</f>
        <v>0</v>
      </c>
      <c r="BFG58" s="61" t="s">
        <v>60</v>
      </c>
      <c r="BFH58" s="60">
        <v>9491.7000000000007</v>
      </c>
      <c r="BFI58" s="45">
        <f t="shared" ref="BFI58:BFI59" si="169">SUM(BFH58/12)</f>
        <v>790.97500000000002</v>
      </c>
      <c r="BFJ58" s="70">
        <v>0</v>
      </c>
      <c r="BFK58" s="70">
        <f t="shared" ref="BFK58:BFU59" si="170">BFJ58</f>
        <v>0</v>
      </c>
      <c r="BFL58" s="70">
        <f t="shared" si="170"/>
        <v>0</v>
      </c>
      <c r="BFM58" s="70">
        <f t="shared" si="170"/>
        <v>0</v>
      </c>
      <c r="BFN58" s="70">
        <f t="shared" si="170"/>
        <v>0</v>
      </c>
      <c r="BFO58" s="70">
        <f t="shared" si="170"/>
        <v>0</v>
      </c>
      <c r="BFP58" s="70">
        <f t="shared" si="170"/>
        <v>0</v>
      </c>
      <c r="BFQ58" s="70">
        <f t="shared" si="170"/>
        <v>0</v>
      </c>
      <c r="BFR58" s="70">
        <f t="shared" si="170"/>
        <v>0</v>
      </c>
      <c r="BFS58" s="70">
        <f t="shared" si="170"/>
        <v>0</v>
      </c>
      <c r="BFT58" s="70">
        <f t="shared" si="170"/>
        <v>0</v>
      </c>
      <c r="BFU58" s="70">
        <f t="shared" si="170"/>
        <v>0</v>
      </c>
      <c r="BFV58" s="50">
        <f t="shared" ref="BFV58:BFV59" si="171">SUM(BFJ58:BFU58)</f>
        <v>0</v>
      </c>
      <c r="BFW58" s="61" t="s">
        <v>60</v>
      </c>
      <c r="BFX58" s="60">
        <v>9491.7000000000007</v>
      </c>
      <c r="BFY58" s="45">
        <f t="shared" ref="BFY58:BFY59" si="172">SUM(BFX58/12)</f>
        <v>790.97500000000002</v>
      </c>
      <c r="BFZ58" s="70">
        <v>0</v>
      </c>
      <c r="BGA58" s="70">
        <f t="shared" ref="BGA58:BGK59" si="173">BFZ58</f>
        <v>0</v>
      </c>
      <c r="BGB58" s="70">
        <f t="shared" si="173"/>
        <v>0</v>
      </c>
      <c r="BGC58" s="70">
        <f t="shared" si="173"/>
        <v>0</v>
      </c>
      <c r="BGD58" s="70">
        <f t="shared" si="173"/>
        <v>0</v>
      </c>
      <c r="BGE58" s="70">
        <f t="shared" si="173"/>
        <v>0</v>
      </c>
      <c r="BGF58" s="70">
        <f t="shared" si="173"/>
        <v>0</v>
      </c>
      <c r="BGG58" s="70">
        <f t="shared" si="173"/>
        <v>0</v>
      </c>
      <c r="BGH58" s="70">
        <f t="shared" si="173"/>
        <v>0</v>
      </c>
      <c r="BGI58" s="70">
        <f t="shared" si="173"/>
        <v>0</v>
      </c>
      <c r="BGJ58" s="70">
        <f t="shared" si="173"/>
        <v>0</v>
      </c>
      <c r="BGK58" s="70">
        <f t="shared" si="173"/>
        <v>0</v>
      </c>
      <c r="BGL58" s="50">
        <f t="shared" ref="BGL58:BGL59" si="174">SUM(BFZ58:BGK58)</f>
        <v>0</v>
      </c>
      <c r="BGM58" s="61" t="s">
        <v>60</v>
      </c>
      <c r="BGN58" s="60">
        <v>9491.7000000000007</v>
      </c>
      <c r="BGO58" s="45">
        <f t="shared" ref="BGO58:BGO59" si="175">SUM(BGN58/12)</f>
        <v>790.97500000000002</v>
      </c>
      <c r="BGP58" s="70">
        <v>0</v>
      </c>
      <c r="BGQ58" s="70">
        <f t="shared" ref="BGQ58:BHA59" si="176">BGP58</f>
        <v>0</v>
      </c>
      <c r="BGR58" s="70">
        <f t="shared" si="176"/>
        <v>0</v>
      </c>
      <c r="BGS58" s="70">
        <f t="shared" si="176"/>
        <v>0</v>
      </c>
      <c r="BGT58" s="70">
        <f t="shared" si="176"/>
        <v>0</v>
      </c>
      <c r="BGU58" s="70">
        <f t="shared" si="176"/>
        <v>0</v>
      </c>
      <c r="BGV58" s="70">
        <f t="shared" si="176"/>
        <v>0</v>
      </c>
      <c r="BGW58" s="70">
        <f t="shared" si="176"/>
        <v>0</v>
      </c>
      <c r="BGX58" s="70">
        <f t="shared" si="176"/>
        <v>0</v>
      </c>
      <c r="BGY58" s="70">
        <f t="shared" si="176"/>
        <v>0</v>
      </c>
      <c r="BGZ58" s="70">
        <f t="shared" si="176"/>
        <v>0</v>
      </c>
      <c r="BHA58" s="70">
        <f t="shared" si="176"/>
        <v>0</v>
      </c>
      <c r="BHB58" s="50">
        <f t="shared" ref="BHB58:BHB59" si="177">SUM(BGP58:BHA58)</f>
        <v>0</v>
      </c>
      <c r="BHC58" s="61" t="s">
        <v>60</v>
      </c>
      <c r="BHD58" s="60">
        <v>9491.7000000000007</v>
      </c>
      <c r="BHE58" s="45">
        <f t="shared" ref="BHE58:BHE59" si="178">SUM(BHD58/12)</f>
        <v>790.97500000000002</v>
      </c>
      <c r="BHF58" s="70">
        <v>0</v>
      </c>
      <c r="BHG58" s="70">
        <f t="shared" ref="BHG58:BHQ59" si="179">BHF58</f>
        <v>0</v>
      </c>
      <c r="BHH58" s="70">
        <f t="shared" si="179"/>
        <v>0</v>
      </c>
      <c r="BHI58" s="70">
        <f t="shared" si="179"/>
        <v>0</v>
      </c>
      <c r="BHJ58" s="70">
        <f t="shared" si="179"/>
        <v>0</v>
      </c>
      <c r="BHK58" s="70">
        <f t="shared" si="179"/>
        <v>0</v>
      </c>
      <c r="BHL58" s="70">
        <f t="shared" si="179"/>
        <v>0</v>
      </c>
      <c r="BHM58" s="70">
        <f t="shared" si="179"/>
        <v>0</v>
      </c>
      <c r="BHN58" s="70">
        <f t="shared" si="179"/>
        <v>0</v>
      </c>
      <c r="BHO58" s="70">
        <f t="shared" si="179"/>
        <v>0</v>
      </c>
      <c r="BHP58" s="70">
        <f t="shared" si="179"/>
        <v>0</v>
      </c>
      <c r="BHQ58" s="70">
        <f t="shared" si="179"/>
        <v>0</v>
      </c>
      <c r="BHR58" s="50">
        <f t="shared" ref="BHR58:BHR59" si="180">SUM(BHF58:BHQ58)</f>
        <v>0</v>
      </c>
      <c r="BHS58" s="61" t="s">
        <v>60</v>
      </c>
      <c r="BHT58" s="60">
        <v>9491.7000000000007</v>
      </c>
      <c r="BHU58" s="45">
        <f t="shared" ref="BHU58:BHU59" si="181">SUM(BHT58/12)</f>
        <v>790.97500000000002</v>
      </c>
      <c r="BHV58" s="70">
        <v>0</v>
      </c>
      <c r="BHW58" s="70">
        <f t="shared" ref="BHW58:BIG59" si="182">BHV58</f>
        <v>0</v>
      </c>
      <c r="BHX58" s="70">
        <f t="shared" si="182"/>
        <v>0</v>
      </c>
      <c r="BHY58" s="70">
        <f t="shared" si="182"/>
        <v>0</v>
      </c>
      <c r="BHZ58" s="70">
        <f t="shared" si="182"/>
        <v>0</v>
      </c>
      <c r="BIA58" s="70">
        <f t="shared" si="182"/>
        <v>0</v>
      </c>
      <c r="BIB58" s="70">
        <f t="shared" si="182"/>
        <v>0</v>
      </c>
      <c r="BIC58" s="70">
        <f t="shared" si="182"/>
        <v>0</v>
      </c>
      <c r="BID58" s="70">
        <f t="shared" si="182"/>
        <v>0</v>
      </c>
      <c r="BIE58" s="70">
        <f t="shared" si="182"/>
        <v>0</v>
      </c>
      <c r="BIF58" s="70">
        <f t="shared" si="182"/>
        <v>0</v>
      </c>
      <c r="BIG58" s="70">
        <f t="shared" si="182"/>
        <v>0</v>
      </c>
      <c r="BIH58" s="50">
        <f t="shared" ref="BIH58:BIH59" si="183">SUM(BHV58:BIG58)</f>
        <v>0</v>
      </c>
      <c r="BII58" s="61" t="s">
        <v>60</v>
      </c>
      <c r="BIJ58" s="60">
        <v>9491.7000000000007</v>
      </c>
      <c r="BIK58" s="45">
        <f t="shared" ref="BIK58:BIK59" si="184">SUM(BIJ58/12)</f>
        <v>790.97500000000002</v>
      </c>
      <c r="BIL58" s="70">
        <v>0</v>
      </c>
      <c r="BIM58" s="70">
        <f t="shared" ref="BIM58:BIW59" si="185">BIL58</f>
        <v>0</v>
      </c>
      <c r="BIN58" s="70">
        <f t="shared" si="185"/>
        <v>0</v>
      </c>
      <c r="BIO58" s="70">
        <f t="shared" si="185"/>
        <v>0</v>
      </c>
      <c r="BIP58" s="70">
        <f t="shared" si="185"/>
        <v>0</v>
      </c>
      <c r="BIQ58" s="70">
        <f t="shared" si="185"/>
        <v>0</v>
      </c>
      <c r="BIR58" s="70">
        <f t="shared" si="185"/>
        <v>0</v>
      </c>
      <c r="BIS58" s="70">
        <f t="shared" si="185"/>
        <v>0</v>
      </c>
      <c r="BIT58" s="70">
        <f t="shared" si="185"/>
        <v>0</v>
      </c>
      <c r="BIU58" s="70">
        <f t="shared" si="185"/>
        <v>0</v>
      </c>
      <c r="BIV58" s="70">
        <f t="shared" si="185"/>
        <v>0</v>
      </c>
      <c r="BIW58" s="70">
        <f t="shared" si="185"/>
        <v>0</v>
      </c>
      <c r="BIX58" s="50">
        <f t="shared" ref="BIX58:BIX59" si="186">SUM(BIL58:BIW58)</f>
        <v>0</v>
      </c>
      <c r="BIY58" s="61" t="s">
        <v>60</v>
      </c>
      <c r="BIZ58" s="60">
        <v>9491.7000000000007</v>
      </c>
      <c r="BJA58" s="45">
        <f t="shared" ref="BJA58:BJA59" si="187">SUM(BIZ58/12)</f>
        <v>790.97500000000002</v>
      </c>
      <c r="BJB58" s="70">
        <v>0</v>
      </c>
      <c r="BJC58" s="70">
        <f t="shared" ref="BJC58:BJM59" si="188">BJB58</f>
        <v>0</v>
      </c>
      <c r="BJD58" s="70">
        <f t="shared" si="188"/>
        <v>0</v>
      </c>
      <c r="BJE58" s="70">
        <f t="shared" si="188"/>
        <v>0</v>
      </c>
      <c r="BJF58" s="70">
        <f t="shared" si="188"/>
        <v>0</v>
      </c>
      <c r="BJG58" s="70">
        <f t="shared" si="188"/>
        <v>0</v>
      </c>
      <c r="BJH58" s="70">
        <f t="shared" si="188"/>
        <v>0</v>
      </c>
      <c r="BJI58" s="70">
        <f t="shared" si="188"/>
        <v>0</v>
      </c>
      <c r="BJJ58" s="70">
        <f t="shared" si="188"/>
        <v>0</v>
      </c>
      <c r="BJK58" s="70">
        <f t="shared" si="188"/>
        <v>0</v>
      </c>
      <c r="BJL58" s="70">
        <f t="shared" si="188"/>
        <v>0</v>
      </c>
      <c r="BJM58" s="70">
        <f t="shared" si="188"/>
        <v>0</v>
      </c>
      <c r="BJN58" s="50">
        <f t="shared" ref="BJN58:BJN59" si="189">SUM(BJB58:BJM58)</f>
        <v>0</v>
      </c>
      <c r="BJO58" s="61" t="s">
        <v>60</v>
      </c>
      <c r="BJP58" s="60">
        <v>9491.7000000000007</v>
      </c>
      <c r="BJQ58" s="45">
        <f t="shared" ref="BJQ58:BJQ59" si="190">SUM(BJP58/12)</f>
        <v>790.97500000000002</v>
      </c>
      <c r="BJR58" s="70">
        <v>0</v>
      </c>
      <c r="BJS58" s="70">
        <f t="shared" ref="BJS58:BKC59" si="191">BJR58</f>
        <v>0</v>
      </c>
      <c r="BJT58" s="70">
        <f t="shared" si="191"/>
        <v>0</v>
      </c>
      <c r="BJU58" s="70">
        <f t="shared" si="191"/>
        <v>0</v>
      </c>
      <c r="BJV58" s="70">
        <f t="shared" si="191"/>
        <v>0</v>
      </c>
      <c r="BJW58" s="70">
        <f t="shared" si="191"/>
        <v>0</v>
      </c>
      <c r="BJX58" s="70">
        <f t="shared" si="191"/>
        <v>0</v>
      </c>
      <c r="BJY58" s="70">
        <f t="shared" si="191"/>
        <v>0</v>
      </c>
      <c r="BJZ58" s="70">
        <f t="shared" si="191"/>
        <v>0</v>
      </c>
      <c r="BKA58" s="70">
        <f t="shared" si="191"/>
        <v>0</v>
      </c>
      <c r="BKB58" s="70">
        <f t="shared" si="191"/>
        <v>0</v>
      </c>
      <c r="BKC58" s="70">
        <f t="shared" si="191"/>
        <v>0</v>
      </c>
      <c r="BKD58" s="50">
        <f t="shared" ref="BKD58:BKD59" si="192">SUM(BJR58:BKC58)</f>
        <v>0</v>
      </c>
      <c r="BKE58" s="61" t="s">
        <v>60</v>
      </c>
      <c r="BKF58" s="60">
        <v>9491.7000000000007</v>
      </c>
      <c r="BKG58" s="45">
        <f t="shared" ref="BKG58:BKG59" si="193">SUM(BKF58/12)</f>
        <v>790.97500000000002</v>
      </c>
      <c r="BKH58" s="70">
        <v>0</v>
      </c>
      <c r="BKI58" s="70">
        <f t="shared" ref="BKI58:BKS59" si="194">BKH58</f>
        <v>0</v>
      </c>
      <c r="BKJ58" s="70">
        <f t="shared" si="194"/>
        <v>0</v>
      </c>
      <c r="BKK58" s="70">
        <f t="shared" si="194"/>
        <v>0</v>
      </c>
      <c r="BKL58" s="70">
        <f t="shared" si="194"/>
        <v>0</v>
      </c>
      <c r="BKM58" s="70">
        <f t="shared" si="194"/>
        <v>0</v>
      </c>
      <c r="BKN58" s="70">
        <f t="shared" si="194"/>
        <v>0</v>
      </c>
      <c r="BKO58" s="70">
        <f t="shared" si="194"/>
        <v>0</v>
      </c>
      <c r="BKP58" s="70">
        <f t="shared" si="194"/>
        <v>0</v>
      </c>
      <c r="BKQ58" s="70">
        <f t="shared" si="194"/>
        <v>0</v>
      </c>
      <c r="BKR58" s="70">
        <f t="shared" si="194"/>
        <v>0</v>
      </c>
      <c r="BKS58" s="70">
        <f t="shared" si="194"/>
        <v>0</v>
      </c>
      <c r="BKT58" s="50">
        <f t="shared" ref="BKT58:BKT59" si="195">SUM(BKH58:BKS58)</f>
        <v>0</v>
      </c>
      <c r="BKU58" s="61" t="s">
        <v>60</v>
      </c>
      <c r="BKV58" s="60">
        <v>9491.7000000000007</v>
      </c>
      <c r="BKW58" s="45">
        <f t="shared" ref="BKW58:BKW59" si="196">SUM(BKV58/12)</f>
        <v>790.97500000000002</v>
      </c>
      <c r="BKX58" s="70">
        <v>0</v>
      </c>
      <c r="BKY58" s="70">
        <f t="shared" ref="BKY58:BLI59" si="197">BKX58</f>
        <v>0</v>
      </c>
      <c r="BKZ58" s="70">
        <f t="shared" si="197"/>
        <v>0</v>
      </c>
      <c r="BLA58" s="70">
        <f t="shared" si="197"/>
        <v>0</v>
      </c>
      <c r="BLB58" s="70">
        <f t="shared" si="197"/>
        <v>0</v>
      </c>
      <c r="BLC58" s="70">
        <f t="shared" si="197"/>
        <v>0</v>
      </c>
      <c r="BLD58" s="70">
        <f t="shared" si="197"/>
        <v>0</v>
      </c>
      <c r="BLE58" s="70">
        <f t="shared" si="197"/>
        <v>0</v>
      </c>
      <c r="BLF58" s="70">
        <f t="shared" si="197"/>
        <v>0</v>
      </c>
      <c r="BLG58" s="70">
        <f t="shared" si="197"/>
        <v>0</v>
      </c>
      <c r="BLH58" s="70">
        <f t="shared" si="197"/>
        <v>0</v>
      </c>
      <c r="BLI58" s="70">
        <f t="shared" si="197"/>
        <v>0</v>
      </c>
      <c r="BLJ58" s="50">
        <f t="shared" ref="BLJ58:BLJ59" si="198">SUM(BKX58:BLI58)</f>
        <v>0</v>
      </c>
      <c r="BLK58" s="61" t="s">
        <v>60</v>
      </c>
      <c r="BLL58" s="60">
        <v>9491.7000000000007</v>
      </c>
      <c r="BLM58" s="45">
        <f t="shared" ref="BLM58:BLM59" si="199">SUM(BLL58/12)</f>
        <v>790.97500000000002</v>
      </c>
      <c r="BLN58" s="70">
        <v>0</v>
      </c>
      <c r="BLO58" s="70">
        <f t="shared" ref="BLO58:BLY59" si="200">BLN58</f>
        <v>0</v>
      </c>
      <c r="BLP58" s="70">
        <f t="shared" si="200"/>
        <v>0</v>
      </c>
      <c r="BLQ58" s="70">
        <f t="shared" si="200"/>
        <v>0</v>
      </c>
      <c r="BLR58" s="70">
        <f t="shared" si="200"/>
        <v>0</v>
      </c>
      <c r="BLS58" s="70">
        <f t="shared" si="200"/>
        <v>0</v>
      </c>
      <c r="BLT58" s="70">
        <f t="shared" si="200"/>
        <v>0</v>
      </c>
      <c r="BLU58" s="70">
        <f t="shared" si="200"/>
        <v>0</v>
      </c>
      <c r="BLV58" s="70">
        <f t="shared" si="200"/>
        <v>0</v>
      </c>
      <c r="BLW58" s="70">
        <f t="shared" si="200"/>
        <v>0</v>
      </c>
      <c r="BLX58" s="70">
        <f t="shared" si="200"/>
        <v>0</v>
      </c>
      <c r="BLY58" s="70">
        <f t="shared" si="200"/>
        <v>0</v>
      </c>
      <c r="BLZ58" s="50">
        <f t="shared" ref="BLZ58:BLZ59" si="201">SUM(BLN58:BLY58)</f>
        <v>0</v>
      </c>
      <c r="BMA58" s="61" t="s">
        <v>60</v>
      </c>
      <c r="BMB58" s="60">
        <v>9491.7000000000007</v>
      </c>
      <c r="BMC58" s="45">
        <f t="shared" ref="BMC58:BMC59" si="202">SUM(BMB58/12)</f>
        <v>790.97500000000002</v>
      </c>
      <c r="BMD58" s="70">
        <v>0</v>
      </c>
      <c r="BME58" s="70">
        <f t="shared" ref="BME58:BMO59" si="203">BMD58</f>
        <v>0</v>
      </c>
      <c r="BMF58" s="70">
        <f t="shared" si="203"/>
        <v>0</v>
      </c>
      <c r="BMG58" s="70">
        <f t="shared" si="203"/>
        <v>0</v>
      </c>
      <c r="BMH58" s="70">
        <f t="shared" si="203"/>
        <v>0</v>
      </c>
      <c r="BMI58" s="70">
        <f t="shared" si="203"/>
        <v>0</v>
      </c>
      <c r="BMJ58" s="70">
        <f t="shared" si="203"/>
        <v>0</v>
      </c>
      <c r="BMK58" s="70">
        <f t="shared" si="203"/>
        <v>0</v>
      </c>
      <c r="BML58" s="70">
        <f t="shared" si="203"/>
        <v>0</v>
      </c>
      <c r="BMM58" s="70">
        <f t="shared" si="203"/>
        <v>0</v>
      </c>
      <c r="BMN58" s="70">
        <f t="shared" si="203"/>
        <v>0</v>
      </c>
      <c r="BMO58" s="70">
        <f t="shared" si="203"/>
        <v>0</v>
      </c>
      <c r="BMP58" s="50">
        <f t="shared" ref="BMP58:BMP59" si="204">SUM(BMD58:BMO58)</f>
        <v>0</v>
      </c>
      <c r="BMQ58" s="61" t="s">
        <v>60</v>
      </c>
      <c r="BMR58" s="60">
        <v>9491.7000000000007</v>
      </c>
      <c r="BMS58" s="45">
        <f t="shared" ref="BMS58:BMS59" si="205">SUM(BMR58/12)</f>
        <v>790.97500000000002</v>
      </c>
      <c r="BMT58" s="70">
        <v>0</v>
      </c>
      <c r="BMU58" s="70">
        <f t="shared" ref="BMU58:BNE59" si="206">BMT58</f>
        <v>0</v>
      </c>
      <c r="BMV58" s="70">
        <f t="shared" si="206"/>
        <v>0</v>
      </c>
      <c r="BMW58" s="70">
        <f t="shared" si="206"/>
        <v>0</v>
      </c>
      <c r="BMX58" s="70">
        <f t="shared" si="206"/>
        <v>0</v>
      </c>
      <c r="BMY58" s="70">
        <f t="shared" si="206"/>
        <v>0</v>
      </c>
      <c r="BMZ58" s="70">
        <f t="shared" si="206"/>
        <v>0</v>
      </c>
      <c r="BNA58" s="70">
        <f t="shared" si="206"/>
        <v>0</v>
      </c>
      <c r="BNB58" s="70">
        <f t="shared" si="206"/>
        <v>0</v>
      </c>
      <c r="BNC58" s="70">
        <f t="shared" si="206"/>
        <v>0</v>
      </c>
      <c r="BND58" s="70">
        <f t="shared" si="206"/>
        <v>0</v>
      </c>
      <c r="BNE58" s="70">
        <f t="shared" si="206"/>
        <v>0</v>
      </c>
      <c r="BNF58" s="50">
        <f t="shared" ref="BNF58:BNF59" si="207">SUM(BMT58:BNE58)</f>
        <v>0</v>
      </c>
      <c r="BNG58" s="61" t="s">
        <v>60</v>
      </c>
      <c r="BNH58" s="60">
        <v>9491.7000000000007</v>
      </c>
      <c r="BNI58" s="45">
        <f t="shared" ref="BNI58:BNI59" si="208">SUM(BNH58/12)</f>
        <v>790.97500000000002</v>
      </c>
      <c r="BNJ58" s="70">
        <v>0</v>
      </c>
      <c r="BNK58" s="70">
        <f t="shared" ref="BNK58:BNU59" si="209">BNJ58</f>
        <v>0</v>
      </c>
      <c r="BNL58" s="70">
        <f t="shared" si="209"/>
        <v>0</v>
      </c>
      <c r="BNM58" s="70">
        <f t="shared" si="209"/>
        <v>0</v>
      </c>
      <c r="BNN58" s="70">
        <f t="shared" si="209"/>
        <v>0</v>
      </c>
      <c r="BNO58" s="70">
        <f t="shared" si="209"/>
        <v>0</v>
      </c>
      <c r="BNP58" s="70">
        <f t="shared" si="209"/>
        <v>0</v>
      </c>
      <c r="BNQ58" s="70">
        <f t="shared" si="209"/>
        <v>0</v>
      </c>
      <c r="BNR58" s="70">
        <f t="shared" si="209"/>
        <v>0</v>
      </c>
      <c r="BNS58" s="70">
        <f t="shared" si="209"/>
        <v>0</v>
      </c>
      <c r="BNT58" s="70">
        <f t="shared" si="209"/>
        <v>0</v>
      </c>
      <c r="BNU58" s="70">
        <f t="shared" si="209"/>
        <v>0</v>
      </c>
      <c r="BNV58" s="50">
        <f t="shared" ref="BNV58:BNV59" si="210">SUM(BNJ58:BNU58)</f>
        <v>0</v>
      </c>
      <c r="BNW58" s="61" t="s">
        <v>60</v>
      </c>
      <c r="BNX58" s="60">
        <v>9491.7000000000007</v>
      </c>
      <c r="BNY58" s="45">
        <f t="shared" ref="BNY58:BNY59" si="211">SUM(BNX58/12)</f>
        <v>790.97500000000002</v>
      </c>
      <c r="BNZ58" s="70">
        <v>0</v>
      </c>
      <c r="BOA58" s="70">
        <f t="shared" ref="BOA58:BOK59" si="212">BNZ58</f>
        <v>0</v>
      </c>
      <c r="BOB58" s="70">
        <f t="shared" si="212"/>
        <v>0</v>
      </c>
      <c r="BOC58" s="70">
        <f t="shared" si="212"/>
        <v>0</v>
      </c>
      <c r="BOD58" s="70">
        <f t="shared" si="212"/>
        <v>0</v>
      </c>
      <c r="BOE58" s="70">
        <f t="shared" si="212"/>
        <v>0</v>
      </c>
      <c r="BOF58" s="70">
        <f t="shared" si="212"/>
        <v>0</v>
      </c>
      <c r="BOG58" s="70">
        <f t="shared" si="212"/>
        <v>0</v>
      </c>
      <c r="BOH58" s="70">
        <f t="shared" si="212"/>
        <v>0</v>
      </c>
      <c r="BOI58" s="70">
        <f t="shared" si="212"/>
        <v>0</v>
      </c>
      <c r="BOJ58" s="70">
        <f t="shared" si="212"/>
        <v>0</v>
      </c>
      <c r="BOK58" s="70">
        <f t="shared" si="212"/>
        <v>0</v>
      </c>
      <c r="BOL58" s="50">
        <f t="shared" ref="BOL58:BOL59" si="213">SUM(BNZ58:BOK58)</f>
        <v>0</v>
      </c>
      <c r="BOM58" s="61" t="s">
        <v>60</v>
      </c>
      <c r="BON58" s="60">
        <v>9491.7000000000007</v>
      </c>
      <c r="BOO58" s="45">
        <f t="shared" ref="BOO58:BOO59" si="214">SUM(BON58/12)</f>
        <v>790.97500000000002</v>
      </c>
      <c r="BOP58" s="70">
        <v>0</v>
      </c>
      <c r="BOQ58" s="70">
        <f t="shared" ref="BOQ58:BPA59" si="215">BOP58</f>
        <v>0</v>
      </c>
      <c r="BOR58" s="70">
        <f t="shared" si="215"/>
        <v>0</v>
      </c>
      <c r="BOS58" s="70">
        <f t="shared" si="215"/>
        <v>0</v>
      </c>
      <c r="BOT58" s="70">
        <f t="shared" si="215"/>
        <v>0</v>
      </c>
      <c r="BOU58" s="70">
        <f t="shared" si="215"/>
        <v>0</v>
      </c>
      <c r="BOV58" s="70">
        <f t="shared" si="215"/>
        <v>0</v>
      </c>
      <c r="BOW58" s="70">
        <f t="shared" si="215"/>
        <v>0</v>
      </c>
      <c r="BOX58" s="70">
        <f t="shared" si="215"/>
        <v>0</v>
      </c>
      <c r="BOY58" s="70">
        <f t="shared" si="215"/>
        <v>0</v>
      </c>
      <c r="BOZ58" s="70">
        <f t="shared" si="215"/>
        <v>0</v>
      </c>
      <c r="BPA58" s="70">
        <f t="shared" si="215"/>
        <v>0</v>
      </c>
      <c r="BPB58" s="50">
        <f t="shared" ref="BPB58:BPB59" si="216">SUM(BOP58:BPA58)</f>
        <v>0</v>
      </c>
      <c r="BPC58" s="61" t="s">
        <v>60</v>
      </c>
      <c r="BPD58" s="60">
        <v>9491.7000000000007</v>
      </c>
      <c r="BPE58" s="45">
        <f t="shared" ref="BPE58:BPE59" si="217">SUM(BPD58/12)</f>
        <v>790.97500000000002</v>
      </c>
      <c r="BPF58" s="70">
        <v>0</v>
      </c>
      <c r="BPG58" s="70">
        <f t="shared" ref="BPG58:BPQ59" si="218">BPF58</f>
        <v>0</v>
      </c>
      <c r="BPH58" s="70">
        <f t="shared" si="218"/>
        <v>0</v>
      </c>
      <c r="BPI58" s="70">
        <f t="shared" si="218"/>
        <v>0</v>
      </c>
      <c r="BPJ58" s="70">
        <f t="shared" si="218"/>
        <v>0</v>
      </c>
      <c r="BPK58" s="70">
        <f t="shared" si="218"/>
        <v>0</v>
      </c>
      <c r="BPL58" s="70">
        <f t="shared" si="218"/>
        <v>0</v>
      </c>
      <c r="BPM58" s="70">
        <f t="shared" si="218"/>
        <v>0</v>
      </c>
      <c r="BPN58" s="70">
        <f t="shared" si="218"/>
        <v>0</v>
      </c>
      <c r="BPO58" s="70">
        <f t="shared" si="218"/>
        <v>0</v>
      </c>
      <c r="BPP58" s="70">
        <f t="shared" si="218"/>
        <v>0</v>
      </c>
      <c r="BPQ58" s="70">
        <f t="shared" si="218"/>
        <v>0</v>
      </c>
      <c r="BPR58" s="50">
        <f t="shared" ref="BPR58:BPR59" si="219">SUM(BPF58:BPQ58)</f>
        <v>0</v>
      </c>
      <c r="BPS58" s="61" t="s">
        <v>60</v>
      </c>
      <c r="BPT58" s="60">
        <v>9491.7000000000007</v>
      </c>
      <c r="BPU58" s="45">
        <f t="shared" ref="BPU58:BPU59" si="220">SUM(BPT58/12)</f>
        <v>790.97500000000002</v>
      </c>
      <c r="BPV58" s="70">
        <v>0</v>
      </c>
      <c r="BPW58" s="70">
        <f t="shared" ref="BPW58:BQG59" si="221">BPV58</f>
        <v>0</v>
      </c>
      <c r="BPX58" s="70">
        <f t="shared" si="221"/>
        <v>0</v>
      </c>
      <c r="BPY58" s="70">
        <f t="shared" si="221"/>
        <v>0</v>
      </c>
      <c r="BPZ58" s="70">
        <f t="shared" si="221"/>
        <v>0</v>
      </c>
      <c r="BQA58" s="70">
        <f t="shared" si="221"/>
        <v>0</v>
      </c>
      <c r="BQB58" s="70">
        <f t="shared" si="221"/>
        <v>0</v>
      </c>
      <c r="BQC58" s="70">
        <f t="shared" si="221"/>
        <v>0</v>
      </c>
      <c r="BQD58" s="70">
        <f t="shared" si="221"/>
        <v>0</v>
      </c>
      <c r="BQE58" s="70">
        <f t="shared" si="221"/>
        <v>0</v>
      </c>
      <c r="BQF58" s="70">
        <f t="shared" si="221"/>
        <v>0</v>
      </c>
      <c r="BQG58" s="70">
        <f t="shared" si="221"/>
        <v>0</v>
      </c>
      <c r="BQH58" s="50">
        <f t="shared" ref="BQH58:BQH59" si="222">SUM(BPV58:BQG58)</f>
        <v>0</v>
      </c>
      <c r="BQI58" s="61" t="s">
        <v>60</v>
      </c>
      <c r="BQJ58" s="60">
        <v>9491.7000000000007</v>
      </c>
      <c r="BQK58" s="45">
        <f t="shared" ref="BQK58:BQK59" si="223">SUM(BQJ58/12)</f>
        <v>790.97500000000002</v>
      </c>
      <c r="BQL58" s="70">
        <v>0</v>
      </c>
      <c r="BQM58" s="70">
        <f t="shared" ref="BQM58:BQW59" si="224">BQL58</f>
        <v>0</v>
      </c>
      <c r="BQN58" s="70">
        <f t="shared" si="224"/>
        <v>0</v>
      </c>
      <c r="BQO58" s="70">
        <f t="shared" si="224"/>
        <v>0</v>
      </c>
      <c r="BQP58" s="70">
        <f t="shared" si="224"/>
        <v>0</v>
      </c>
      <c r="BQQ58" s="70">
        <f t="shared" si="224"/>
        <v>0</v>
      </c>
      <c r="BQR58" s="70">
        <f t="shared" si="224"/>
        <v>0</v>
      </c>
      <c r="BQS58" s="70">
        <f t="shared" si="224"/>
        <v>0</v>
      </c>
      <c r="BQT58" s="70">
        <f t="shared" si="224"/>
        <v>0</v>
      </c>
      <c r="BQU58" s="70">
        <f t="shared" si="224"/>
        <v>0</v>
      </c>
      <c r="BQV58" s="70">
        <f t="shared" si="224"/>
        <v>0</v>
      </c>
      <c r="BQW58" s="70">
        <f t="shared" si="224"/>
        <v>0</v>
      </c>
      <c r="BQX58" s="50">
        <f t="shared" ref="BQX58:BQX59" si="225">SUM(BQL58:BQW58)</f>
        <v>0</v>
      </c>
      <c r="BQY58" s="61" t="s">
        <v>60</v>
      </c>
      <c r="BQZ58" s="60">
        <v>9491.7000000000007</v>
      </c>
      <c r="BRA58" s="45">
        <f t="shared" ref="BRA58:BRA59" si="226">SUM(BQZ58/12)</f>
        <v>790.97500000000002</v>
      </c>
      <c r="BRB58" s="70">
        <v>0</v>
      </c>
      <c r="BRC58" s="70">
        <f t="shared" ref="BRC58:BRM59" si="227">BRB58</f>
        <v>0</v>
      </c>
      <c r="BRD58" s="70">
        <f t="shared" si="227"/>
        <v>0</v>
      </c>
      <c r="BRE58" s="70">
        <f t="shared" si="227"/>
        <v>0</v>
      </c>
      <c r="BRF58" s="70">
        <f t="shared" si="227"/>
        <v>0</v>
      </c>
      <c r="BRG58" s="70">
        <f t="shared" si="227"/>
        <v>0</v>
      </c>
      <c r="BRH58" s="70">
        <f t="shared" si="227"/>
        <v>0</v>
      </c>
      <c r="BRI58" s="70">
        <f t="shared" si="227"/>
        <v>0</v>
      </c>
      <c r="BRJ58" s="70">
        <f t="shared" si="227"/>
        <v>0</v>
      </c>
      <c r="BRK58" s="70">
        <f t="shared" si="227"/>
        <v>0</v>
      </c>
      <c r="BRL58" s="70">
        <f t="shared" si="227"/>
        <v>0</v>
      </c>
      <c r="BRM58" s="70">
        <f t="shared" si="227"/>
        <v>0</v>
      </c>
      <c r="BRN58" s="50">
        <f t="shared" ref="BRN58:BRN59" si="228">SUM(BRB58:BRM58)</f>
        <v>0</v>
      </c>
      <c r="BRO58" s="61" t="s">
        <v>60</v>
      </c>
      <c r="BRP58" s="60">
        <v>9491.7000000000007</v>
      </c>
      <c r="BRQ58" s="45">
        <f t="shared" ref="BRQ58:BRQ59" si="229">SUM(BRP58/12)</f>
        <v>790.97500000000002</v>
      </c>
      <c r="BRR58" s="70">
        <v>0</v>
      </c>
      <c r="BRS58" s="70">
        <f t="shared" ref="BRS58:BSC59" si="230">BRR58</f>
        <v>0</v>
      </c>
      <c r="BRT58" s="70">
        <f t="shared" si="230"/>
        <v>0</v>
      </c>
      <c r="BRU58" s="70">
        <f t="shared" si="230"/>
        <v>0</v>
      </c>
      <c r="BRV58" s="70">
        <f t="shared" si="230"/>
        <v>0</v>
      </c>
      <c r="BRW58" s="70">
        <f t="shared" si="230"/>
        <v>0</v>
      </c>
      <c r="BRX58" s="70">
        <f t="shared" si="230"/>
        <v>0</v>
      </c>
      <c r="BRY58" s="70">
        <f t="shared" si="230"/>
        <v>0</v>
      </c>
      <c r="BRZ58" s="70">
        <f t="shared" si="230"/>
        <v>0</v>
      </c>
      <c r="BSA58" s="70">
        <f t="shared" si="230"/>
        <v>0</v>
      </c>
      <c r="BSB58" s="70">
        <f t="shared" si="230"/>
        <v>0</v>
      </c>
      <c r="BSC58" s="70">
        <f t="shared" si="230"/>
        <v>0</v>
      </c>
      <c r="BSD58" s="50">
        <f t="shared" ref="BSD58:BSD59" si="231">SUM(BRR58:BSC58)</f>
        <v>0</v>
      </c>
      <c r="BSE58" s="61" t="s">
        <v>60</v>
      </c>
      <c r="BSF58" s="60">
        <v>9491.7000000000007</v>
      </c>
      <c r="BSG58" s="45">
        <f t="shared" ref="BSG58:BSG59" si="232">SUM(BSF58/12)</f>
        <v>790.97500000000002</v>
      </c>
      <c r="BSH58" s="70">
        <v>0</v>
      </c>
      <c r="BSI58" s="70">
        <f t="shared" ref="BSI58:BSS59" si="233">BSH58</f>
        <v>0</v>
      </c>
      <c r="BSJ58" s="70">
        <f t="shared" si="233"/>
        <v>0</v>
      </c>
      <c r="BSK58" s="70">
        <f t="shared" si="233"/>
        <v>0</v>
      </c>
      <c r="BSL58" s="70">
        <f t="shared" si="233"/>
        <v>0</v>
      </c>
      <c r="BSM58" s="70">
        <f t="shared" si="233"/>
        <v>0</v>
      </c>
      <c r="BSN58" s="70">
        <f t="shared" si="233"/>
        <v>0</v>
      </c>
      <c r="BSO58" s="70">
        <f t="shared" si="233"/>
        <v>0</v>
      </c>
      <c r="BSP58" s="70">
        <f t="shared" si="233"/>
        <v>0</v>
      </c>
      <c r="BSQ58" s="70">
        <f t="shared" si="233"/>
        <v>0</v>
      </c>
      <c r="BSR58" s="70">
        <f t="shared" si="233"/>
        <v>0</v>
      </c>
      <c r="BSS58" s="70">
        <f t="shared" si="233"/>
        <v>0</v>
      </c>
      <c r="BST58" s="50">
        <f t="shared" ref="BST58:BST59" si="234">SUM(BSH58:BSS58)</f>
        <v>0</v>
      </c>
      <c r="BSU58" s="61" t="s">
        <v>60</v>
      </c>
      <c r="BSV58" s="60">
        <v>9491.7000000000007</v>
      </c>
      <c r="BSW58" s="45">
        <f t="shared" ref="BSW58:BSW59" si="235">SUM(BSV58/12)</f>
        <v>790.97500000000002</v>
      </c>
      <c r="BSX58" s="70">
        <v>0</v>
      </c>
      <c r="BSY58" s="70">
        <f t="shared" ref="BSY58:BTI59" si="236">BSX58</f>
        <v>0</v>
      </c>
      <c r="BSZ58" s="70">
        <f t="shared" si="236"/>
        <v>0</v>
      </c>
      <c r="BTA58" s="70">
        <f t="shared" si="236"/>
        <v>0</v>
      </c>
      <c r="BTB58" s="70">
        <f t="shared" si="236"/>
        <v>0</v>
      </c>
      <c r="BTC58" s="70">
        <f t="shared" si="236"/>
        <v>0</v>
      </c>
      <c r="BTD58" s="70">
        <f t="shared" si="236"/>
        <v>0</v>
      </c>
      <c r="BTE58" s="70">
        <f t="shared" si="236"/>
        <v>0</v>
      </c>
      <c r="BTF58" s="70">
        <f t="shared" si="236"/>
        <v>0</v>
      </c>
      <c r="BTG58" s="70">
        <f t="shared" si="236"/>
        <v>0</v>
      </c>
      <c r="BTH58" s="70">
        <f t="shared" si="236"/>
        <v>0</v>
      </c>
      <c r="BTI58" s="70">
        <f t="shared" si="236"/>
        <v>0</v>
      </c>
      <c r="BTJ58" s="50">
        <f t="shared" ref="BTJ58:BTJ59" si="237">SUM(BSX58:BTI58)</f>
        <v>0</v>
      </c>
      <c r="BTK58" s="61" t="s">
        <v>60</v>
      </c>
      <c r="BTL58" s="60">
        <v>9491.7000000000007</v>
      </c>
      <c r="BTM58" s="45">
        <f t="shared" ref="BTM58:BTM59" si="238">SUM(BTL58/12)</f>
        <v>790.97500000000002</v>
      </c>
      <c r="BTN58" s="70">
        <v>0</v>
      </c>
      <c r="BTO58" s="70">
        <f t="shared" ref="BTO58:BTY59" si="239">BTN58</f>
        <v>0</v>
      </c>
      <c r="BTP58" s="70">
        <f t="shared" si="239"/>
        <v>0</v>
      </c>
      <c r="BTQ58" s="70">
        <f t="shared" si="239"/>
        <v>0</v>
      </c>
      <c r="BTR58" s="70">
        <f t="shared" si="239"/>
        <v>0</v>
      </c>
      <c r="BTS58" s="70">
        <f t="shared" si="239"/>
        <v>0</v>
      </c>
      <c r="BTT58" s="70">
        <f t="shared" si="239"/>
        <v>0</v>
      </c>
      <c r="BTU58" s="70">
        <f t="shared" si="239"/>
        <v>0</v>
      </c>
      <c r="BTV58" s="70">
        <f t="shared" si="239"/>
        <v>0</v>
      </c>
      <c r="BTW58" s="70">
        <f t="shared" si="239"/>
        <v>0</v>
      </c>
      <c r="BTX58" s="70">
        <f t="shared" si="239"/>
        <v>0</v>
      </c>
      <c r="BTY58" s="70">
        <f t="shared" si="239"/>
        <v>0</v>
      </c>
      <c r="BTZ58" s="50">
        <f t="shared" ref="BTZ58:BTZ59" si="240">SUM(BTN58:BTY58)</f>
        <v>0</v>
      </c>
      <c r="BUA58" s="61" t="s">
        <v>60</v>
      </c>
      <c r="BUB58" s="60">
        <v>9491.7000000000007</v>
      </c>
      <c r="BUC58" s="45">
        <f t="shared" ref="BUC58:BUC59" si="241">SUM(BUB58/12)</f>
        <v>790.97500000000002</v>
      </c>
      <c r="BUD58" s="70">
        <v>0</v>
      </c>
      <c r="BUE58" s="70">
        <f t="shared" ref="BUE58:BUO59" si="242">BUD58</f>
        <v>0</v>
      </c>
      <c r="BUF58" s="70">
        <f t="shared" si="242"/>
        <v>0</v>
      </c>
      <c r="BUG58" s="70">
        <f t="shared" si="242"/>
        <v>0</v>
      </c>
      <c r="BUH58" s="70">
        <f t="shared" si="242"/>
        <v>0</v>
      </c>
      <c r="BUI58" s="70">
        <f t="shared" si="242"/>
        <v>0</v>
      </c>
      <c r="BUJ58" s="70">
        <f t="shared" si="242"/>
        <v>0</v>
      </c>
      <c r="BUK58" s="70">
        <f t="shared" si="242"/>
        <v>0</v>
      </c>
      <c r="BUL58" s="70">
        <f t="shared" si="242"/>
        <v>0</v>
      </c>
      <c r="BUM58" s="70">
        <f t="shared" si="242"/>
        <v>0</v>
      </c>
      <c r="BUN58" s="70">
        <f t="shared" si="242"/>
        <v>0</v>
      </c>
      <c r="BUO58" s="70">
        <f t="shared" si="242"/>
        <v>0</v>
      </c>
      <c r="BUP58" s="50">
        <f t="shared" ref="BUP58:BUP59" si="243">SUM(BUD58:BUO58)</f>
        <v>0</v>
      </c>
      <c r="BUQ58" s="61" t="s">
        <v>60</v>
      </c>
      <c r="BUR58" s="60">
        <v>9491.7000000000007</v>
      </c>
      <c r="BUS58" s="45">
        <f t="shared" ref="BUS58:BUS59" si="244">SUM(BUR58/12)</f>
        <v>790.97500000000002</v>
      </c>
      <c r="BUT58" s="70">
        <v>0</v>
      </c>
      <c r="BUU58" s="70">
        <f t="shared" ref="BUU58:BVE59" si="245">BUT58</f>
        <v>0</v>
      </c>
      <c r="BUV58" s="70">
        <f t="shared" si="245"/>
        <v>0</v>
      </c>
      <c r="BUW58" s="70">
        <f t="shared" si="245"/>
        <v>0</v>
      </c>
      <c r="BUX58" s="70">
        <f t="shared" si="245"/>
        <v>0</v>
      </c>
      <c r="BUY58" s="70">
        <f t="shared" si="245"/>
        <v>0</v>
      </c>
      <c r="BUZ58" s="70">
        <f t="shared" si="245"/>
        <v>0</v>
      </c>
      <c r="BVA58" s="70">
        <f t="shared" si="245"/>
        <v>0</v>
      </c>
      <c r="BVB58" s="70">
        <f t="shared" si="245"/>
        <v>0</v>
      </c>
      <c r="BVC58" s="70">
        <f t="shared" si="245"/>
        <v>0</v>
      </c>
      <c r="BVD58" s="70">
        <f t="shared" si="245"/>
        <v>0</v>
      </c>
      <c r="BVE58" s="70">
        <f t="shared" si="245"/>
        <v>0</v>
      </c>
      <c r="BVF58" s="50">
        <f t="shared" ref="BVF58:BVF59" si="246">SUM(BUT58:BVE58)</f>
        <v>0</v>
      </c>
      <c r="BVG58" s="61" t="s">
        <v>60</v>
      </c>
      <c r="BVH58" s="60">
        <v>9491.7000000000007</v>
      </c>
      <c r="BVI58" s="45">
        <f t="shared" ref="BVI58:BVI59" si="247">SUM(BVH58/12)</f>
        <v>790.97500000000002</v>
      </c>
      <c r="BVJ58" s="70">
        <v>0</v>
      </c>
      <c r="BVK58" s="70">
        <f t="shared" ref="BVK58:BVU59" si="248">BVJ58</f>
        <v>0</v>
      </c>
      <c r="BVL58" s="70">
        <f t="shared" si="248"/>
        <v>0</v>
      </c>
      <c r="BVM58" s="70">
        <f t="shared" si="248"/>
        <v>0</v>
      </c>
      <c r="BVN58" s="70">
        <f t="shared" si="248"/>
        <v>0</v>
      </c>
      <c r="BVO58" s="70">
        <f t="shared" si="248"/>
        <v>0</v>
      </c>
      <c r="BVP58" s="70">
        <f t="shared" si="248"/>
        <v>0</v>
      </c>
      <c r="BVQ58" s="70">
        <f t="shared" si="248"/>
        <v>0</v>
      </c>
      <c r="BVR58" s="70">
        <f t="shared" si="248"/>
        <v>0</v>
      </c>
      <c r="BVS58" s="70">
        <f t="shared" si="248"/>
        <v>0</v>
      </c>
      <c r="BVT58" s="70">
        <f t="shared" si="248"/>
        <v>0</v>
      </c>
      <c r="BVU58" s="70">
        <f t="shared" si="248"/>
        <v>0</v>
      </c>
      <c r="BVV58" s="50">
        <f t="shared" ref="BVV58:BVV59" si="249">SUM(BVJ58:BVU58)</f>
        <v>0</v>
      </c>
      <c r="BVW58" s="61" t="s">
        <v>60</v>
      </c>
      <c r="BVX58" s="60">
        <v>9491.7000000000007</v>
      </c>
      <c r="BVY58" s="45">
        <f t="shared" ref="BVY58:BVY59" si="250">SUM(BVX58/12)</f>
        <v>790.97500000000002</v>
      </c>
      <c r="BVZ58" s="70">
        <v>0</v>
      </c>
      <c r="BWA58" s="70">
        <f t="shared" ref="BWA58:BWK59" si="251">BVZ58</f>
        <v>0</v>
      </c>
      <c r="BWB58" s="70">
        <f t="shared" si="251"/>
        <v>0</v>
      </c>
      <c r="BWC58" s="70">
        <f t="shared" si="251"/>
        <v>0</v>
      </c>
      <c r="BWD58" s="70">
        <f t="shared" si="251"/>
        <v>0</v>
      </c>
      <c r="BWE58" s="70">
        <f t="shared" si="251"/>
        <v>0</v>
      </c>
      <c r="BWF58" s="70">
        <f t="shared" si="251"/>
        <v>0</v>
      </c>
      <c r="BWG58" s="70">
        <f t="shared" si="251"/>
        <v>0</v>
      </c>
      <c r="BWH58" s="70">
        <f t="shared" si="251"/>
        <v>0</v>
      </c>
      <c r="BWI58" s="70">
        <f t="shared" si="251"/>
        <v>0</v>
      </c>
      <c r="BWJ58" s="70">
        <f t="shared" si="251"/>
        <v>0</v>
      </c>
      <c r="BWK58" s="70">
        <f t="shared" si="251"/>
        <v>0</v>
      </c>
      <c r="BWL58" s="50">
        <f t="shared" ref="BWL58:BWL59" si="252">SUM(BVZ58:BWK58)</f>
        <v>0</v>
      </c>
      <c r="BWM58" s="61" t="s">
        <v>60</v>
      </c>
      <c r="BWN58" s="60">
        <v>9491.7000000000007</v>
      </c>
      <c r="BWO58" s="45">
        <f t="shared" ref="BWO58:BWO59" si="253">SUM(BWN58/12)</f>
        <v>790.97500000000002</v>
      </c>
      <c r="BWP58" s="70">
        <v>0</v>
      </c>
      <c r="BWQ58" s="70">
        <f t="shared" ref="BWQ58:BXA59" si="254">BWP58</f>
        <v>0</v>
      </c>
      <c r="BWR58" s="70">
        <f t="shared" si="254"/>
        <v>0</v>
      </c>
      <c r="BWS58" s="70">
        <f t="shared" si="254"/>
        <v>0</v>
      </c>
      <c r="BWT58" s="70">
        <f t="shared" si="254"/>
        <v>0</v>
      </c>
      <c r="BWU58" s="70">
        <f t="shared" si="254"/>
        <v>0</v>
      </c>
      <c r="BWV58" s="70">
        <f t="shared" si="254"/>
        <v>0</v>
      </c>
      <c r="BWW58" s="70">
        <f t="shared" si="254"/>
        <v>0</v>
      </c>
      <c r="BWX58" s="70">
        <f t="shared" si="254"/>
        <v>0</v>
      </c>
      <c r="BWY58" s="70">
        <f t="shared" si="254"/>
        <v>0</v>
      </c>
      <c r="BWZ58" s="70">
        <f t="shared" si="254"/>
        <v>0</v>
      </c>
      <c r="BXA58" s="70">
        <f t="shared" si="254"/>
        <v>0</v>
      </c>
      <c r="BXB58" s="50">
        <f t="shared" ref="BXB58:BXB59" si="255">SUM(BWP58:BXA58)</f>
        <v>0</v>
      </c>
      <c r="BXC58" s="61" t="s">
        <v>60</v>
      </c>
      <c r="BXD58" s="60">
        <v>9491.7000000000007</v>
      </c>
      <c r="BXE58" s="45">
        <f t="shared" ref="BXE58:BXE59" si="256">SUM(BXD58/12)</f>
        <v>790.97500000000002</v>
      </c>
      <c r="BXF58" s="70">
        <v>0</v>
      </c>
      <c r="BXG58" s="70">
        <f t="shared" ref="BXG58:BXQ59" si="257">BXF58</f>
        <v>0</v>
      </c>
      <c r="BXH58" s="70">
        <f t="shared" si="257"/>
        <v>0</v>
      </c>
      <c r="BXI58" s="70">
        <f t="shared" si="257"/>
        <v>0</v>
      </c>
      <c r="BXJ58" s="70">
        <f t="shared" si="257"/>
        <v>0</v>
      </c>
      <c r="BXK58" s="70">
        <f t="shared" si="257"/>
        <v>0</v>
      </c>
      <c r="BXL58" s="70">
        <f t="shared" si="257"/>
        <v>0</v>
      </c>
      <c r="BXM58" s="70">
        <f t="shared" si="257"/>
        <v>0</v>
      </c>
      <c r="BXN58" s="70">
        <f t="shared" si="257"/>
        <v>0</v>
      </c>
      <c r="BXO58" s="70">
        <f t="shared" si="257"/>
        <v>0</v>
      </c>
      <c r="BXP58" s="70">
        <f t="shared" si="257"/>
        <v>0</v>
      </c>
      <c r="BXQ58" s="70">
        <f t="shared" si="257"/>
        <v>0</v>
      </c>
      <c r="BXR58" s="50">
        <f t="shared" ref="BXR58:BXR59" si="258">SUM(BXF58:BXQ58)</f>
        <v>0</v>
      </c>
      <c r="BXS58" s="61" t="s">
        <v>60</v>
      </c>
      <c r="BXT58" s="60">
        <v>9491.7000000000007</v>
      </c>
      <c r="BXU58" s="45">
        <f t="shared" ref="BXU58:BXU59" si="259">SUM(BXT58/12)</f>
        <v>790.97500000000002</v>
      </c>
      <c r="BXV58" s="70">
        <v>0</v>
      </c>
      <c r="BXW58" s="70">
        <f t="shared" ref="BXW58:BYG59" si="260">BXV58</f>
        <v>0</v>
      </c>
      <c r="BXX58" s="70">
        <f t="shared" si="260"/>
        <v>0</v>
      </c>
      <c r="BXY58" s="70">
        <f t="shared" si="260"/>
        <v>0</v>
      </c>
      <c r="BXZ58" s="70">
        <f t="shared" si="260"/>
        <v>0</v>
      </c>
      <c r="BYA58" s="70">
        <f t="shared" si="260"/>
        <v>0</v>
      </c>
      <c r="BYB58" s="70">
        <f t="shared" si="260"/>
        <v>0</v>
      </c>
      <c r="BYC58" s="70">
        <f t="shared" si="260"/>
        <v>0</v>
      </c>
      <c r="BYD58" s="70">
        <f t="shared" si="260"/>
        <v>0</v>
      </c>
      <c r="BYE58" s="70">
        <f t="shared" si="260"/>
        <v>0</v>
      </c>
      <c r="BYF58" s="70">
        <f t="shared" si="260"/>
        <v>0</v>
      </c>
      <c r="BYG58" s="70">
        <f t="shared" si="260"/>
        <v>0</v>
      </c>
      <c r="BYH58" s="50">
        <f t="shared" ref="BYH58:BYH59" si="261">SUM(BXV58:BYG58)</f>
        <v>0</v>
      </c>
      <c r="BYI58" s="61" t="s">
        <v>60</v>
      </c>
      <c r="BYJ58" s="60">
        <v>9491.7000000000007</v>
      </c>
      <c r="BYK58" s="45">
        <f t="shared" ref="BYK58:BYK59" si="262">SUM(BYJ58/12)</f>
        <v>790.97500000000002</v>
      </c>
      <c r="BYL58" s="70">
        <v>0</v>
      </c>
      <c r="BYM58" s="70">
        <f t="shared" ref="BYM58:BYW59" si="263">BYL58</f>
        <v>0</v>
      </c>
      <c r="BYN58" s="70">
        <f t="shared" si="263"/>
        <v>0</v>
      </c>
      <c r="BYO58" s="70">
        <f t="shared" si="263"/>
        <v>0</v>
      </c>
      <c r="BYP58" s="70">
        <f t="shared" si="263"/>
        <v>0</v>
      </c>
      <c r="BYQ58" s="70">
        <f t="shared" si="263"/>
        <v>0</v>
      </c>
      <c r="BYR58" s="70">
        <f t="shared" si="263"/>
        <v>0</v>
      </c>
      <c r="BYS58" s="70">
        <f t="shared" si="263"/>
        <v>0</v>
      </c>
      <c r="BYT58" s="70">
        <f t="shared" si="263"/>
        <v>0</v>
      </c>
      <c r="BYU58" s="70">
        <f t="shared" si="263"/>
        <v>0</v>
      </c>
      <c r="BYV58" s="70">
        <f t="shared" si="263"/>
        <v>0</v>
      </c>
      <c r="BYW58" s="70">
        <f t="shared" si="263"/>
        <v>0</v>
      </c>
      <c r="BYX58" s="50">
        <f t="shared" ref="BYX58:BYX59" si="264">SUM(BYL58:BYW58)</f>
        <v>0</v>
      </c>
      <c r="BYY58" s="61" t="s">
        <v>60</v>
      </c>
      <c r="BYZ58" s="60">
        <v>9491.7000000000007</v>
      </c>
      <c r="BZA58" s="45">
        <f t="shared" ref="BZA58:BZA59" si="265">SUM(BYZ58/12)</f>
        <v>790.97500000000002</v>
      </c>
      <c r="BZB58" s="70">
        <v>0</v>
      </c>
      <c r="BZC58" s="70">
        <f t="shared" ref="BZC58:BZM59" si="266">BZB58</f>
        <v>0</v>
      </c>
      <c r="BZD58" s="70">
        <f t="shared" si="266"/>
        <v>0</v>
      </c>
      <c r="BZE58" s="70">
        <f t="shared" si="266"/>
        <v>0</v>
      </c>
      <c r="BZF58" s="70">
        <f t="shared" si="266"/>
        <v>0</v>
      </c>
      <c r="BZG58" s="70">
        <f t="shared" si="266"/>
        <v>0</v>
      </c>
      <c r="BZH58" s="70">
        <f t="shared" si="266"/>
        <v>0</v>
      </c>
      <c r="BZI58" s="70">
        <f t="shared" si="266"/>
        <v>0</v>
      </c>
      <c r="BZJ58" s="70">
        <f t="shared" si="266"/>
        <v>0</v>
      </c>
      <c r="BZK58" s="70">
        <f t="shared" si="266"/>
        <v>0</v>
      </c>
      <c r="BZL58" s="70">
        <f t="shared" si="266"/>
        <v>0</v>
      </c>
      <c r="BZM58" s="70">
        <f t="shared" si="266"/>
        <v>0</v>
      </c>
      <c r="BZN58" s="50">
        <f t="shared" ref="BZN58:BZN59" si="267">SUM(BZB58:BZM58)</f>
        <v>0</v>
      </c>
      <c r="BZO58" s="61" t="s">
        <v>60</v>
      </c>
      <c r="BZP58" s="60">
        <v>9491.7000000000007</v>
      </c>
      <c r="BZQ58" s="45">
        <f t="shared" ref="BZQ58:BZQ59" si="268">SUM(BZP58/12)</f>
        <v>790.97500000000002</v>
      </c>
      <c r="BZR58" s="70">
        <v>0</v>
      </c>
      <c r="BZS58" s="70">
        <f t="shared" ref="BZS58:CAC59" si="269">BZR58</f>
        <v>0</v>
      </c>
      <c r="BZT58" s="70">
        <f t="shared" si="269"/>
        <v>0</v>
      </c>
      <c r="BZU58" s="70">
        <f t="shared" si="269"/>
        <v>0</v>
      </c>
      <c r="BZV58" s="70">
        <f t="shared" si="269"/>
        <v>0</v>
      </c>
      <c r="BZW58" s="70">
        <f t="shared" si="269"/>
        <v>0</v>
      </c>
      <c r="BZX58" s="70">
        <f t="shared" si="269"/>
        <v>0</v>
      </c>
      <c r="BZY58" s="70">
        <f t="shared" si="269"/>
        <v>0</v>
      </c>
      <c r="BZZ58" s="70">
        <f t="shared" si="269"/>
        <v>0</v>
      </c>
      <c r="CAA58" s="70">
        <f t="shared" si="269"/>
        <v>0</v>
      </c>
      <c r="CAB58" s="70">
        <f t="shared" si="269"/>
        <v>0</v>
      </c>
      <c r="CAC58" s="70">
        <f t="shared" si="269"/>
        <v>0</v>
      </c>
      <c r="CAD58" s="50">
        <f t="shared" ref="CAD58:CAD59" si="270">SUM(BZR58:CAC58)</f>
        <v>0</v>
      </c>
      <c r="CAE58" s="61" t="s">
        <v>60</v>
      </c>
      <c r="CAF58" s="60">
        <v>9491.7000000000007</v>
      </c>
      <c r="CAG58" s="45">
        <f t="shared" ref="CAG58:CAG59" si="271">SUM(CAF58/12)</f>
        <v>790.97500000000002</v>
      </c>
      <c r="CAH58" s="70">
        <v>0</v>
      </c>
      <c r="CAI58" s="70">
        <f t="shared" ref="CAI58:CAS59" si="272">CAH58</f>
        <v>0</v>
      </c>
      <c r="CAJ58" s="70">
        <f t="shared" si="272"/>
        <v>0</v>
      </c>
      <c r="CAK58" s="70">
        <f t="shared" si="272"/>
        <v>0</v>
      </c>
      <c r="CAL58" s="70">
        <f t="shared" si="272"/>
        <v>0</v>
      </c>
      <c r="CAM58" s="70">
        <f t="shared" si="272"/>
        <v>0</v>
      </c>
      <c r="CAN58" s="70">
        <f t="shared" si="272"/>
        <v>0</v>
      </c>
      <c r="CAO58" s="70">
        <f t="shared" si="272"/>
        <v>0</v>
      </c>
      <c r="CAP58" s="70">
        <f t="shared" si="272"/>
        <v>0</v>
      </c>
      <c r="CAQ58" s="70">
        <f t="shared" si="272"/>
        <v>0</v>
      </c>
      <c r="CAR58" s="70">
        <f t="shared" si="272"/>
        <v>0</v>
      </c>
      <c r="CAS58" s="70">
        <f t="shared" si="272"/>
        <v>0</v>
      </c>
      <c r="CAT58" s="50">
        <f t="shared" ref="CAT58:CAT59" si="273">SUM(CAH58:CAS58)</f>
        <v>0</v>
      </c>
      <c r="CAU58" s="61" t="s">
        <v>60</v>
      </c>
      <c r="CAV58" s="60">
        <v>9491.7000000000007</v>
      </c>
      <c r="CAW58" s="45">
        <f t="shared" ref="CAW58:CAW59" si="274">SUM(CAV58/12)</f>
        <v>790.97500000000002</v>
      </c>
      <c r="CAX58" s="70">
        <v>0</v>
      </c>
      <c r="CAY58" s="70">
        <f t="shared" ref="CAY58:CBI59" si="275">CAX58</f>
        <v>0</v>
      </c>
      <c r="CAZ58" s="70">
        <f t="shared" si="275"/>
        <v>0</v>
      </c>
      <c r="CBA58" s="70">
        <f t="shared" si="275"/>
        <v>0</v>
      </c>
      <c r="CBB58" s="70">
        <f t="shared" si="275"/>
        <v>0</v>
      </c>
      <c r="CBC58" s="70">
        <f t="shared" si="275"/>
        <v>0</v>
      </c>
      <c r="CBD58" s="70">
        <f t="shared" si="275"/>
        <v>0</v>
      </c>
      <c r="CBE58" s="70">
        <f t="shared" si="275"/>
        <v>0</v>
      </c>
      <c r="CBF58" s="70">
        <f t="shared" si="275"/>
        <v>0</v>
      </c>
      <c r="CBG58" s="70">
        <f t="shared" si="275"/>
        <v>0</v>
      </c>
      <c r="CBH58" s="70">
        <f t="shared" si="275"/>
        <v>0</v>
      </c>
      <c r="CBI58" s="70">
        <f t="shared" si="275"/>
        <v>0</v>
      </c>
      <c r="CBJ58" s="50">
        <f t="shared" ref="CBJ58:CBJ59" si="276">SUM(CAX58:CBI58)</f>
        <v>0</v>
      </c>
      <c r="CBK58" s="61" t="s">
        <v>60</v>
      </c>
      <c r="CBL58" s="60">
        <v>9491.7000000000007</v>
      </c>
      <c r="CBM58" s="45">
        <f t="shared" ref="CBM58:CBM59" si="277">SUM(CBL58/12)</f>
        <v>790.97500000000002</v>
      </c>
      <c r="CBN58" s="70">
        <v>0</v>
      </c>
      <c r="CBO58" s="70">
        <f t="shared" ref="CBO58:CBY59" si="278">CBN58</f>
        <v>0</v>
      </c>
      <c r="CBP58" s="70">
        <f t="shared" si="278"/>
        <v>0</v>
      </c>
      <c r="CBQ58" s="70">
        <f t="shared" si="278"/>
        <v>0</v>
      </c>
      <c r="CBR58" s="70">
        <f t="shared" si="278"/>
        <v>0</v>
      </c>
      <c r="CBS58" s="70">
        <f t="shared" si="278"/>
        <v>0</v>
      </c>
      <c r="CBT58" s="70">
        <f t="shared" si="278"/>
        <v>0</v>
      </c>
      <c r="CBU58" s="70">
        <f t="shared" si="278"/>
        <v>0</v>
      </c>
      <c r="CBV58" s="70">
        <f t="shared" si="278"/>
        <v>0</v>
      </c>
      <c r="CBW58" s="70">
        <f t="shared" si="278"/>
        <v>0</v>
      </c>
      <c r="CBX58" s="70">
        <f t="shared" si="278"/>
        <v>0</v>
      </c>
      <c r="CBY58" s="70">
        <f t="shared" si="278"/>
        <v>0</v>
      </c>
      <c r="CBZ58" s="50">
        <f t="shared" ref="CBZ58:CBZ59" si="279">SUM(CBN58:CBY58)</f>
        <v>0</v>
      </c>
      <c r="CCA58" s="61" t="s">
        <v>60</v>
      </c>
      <c r="CCB58" s="60">
        <v>9491.7000000000007</v>
      </c>
      <c r="CCC58" s="45">
        <f t="shared" ref="CCC58:CCC59" si="280">SUM(CCB58/12)</f>
        <v>790.97500000000002</v>
      </c>
      <c r="CCD58" s="70">
        <v>0</v>
      </c>
      <c r="CCE58" s="70">
        <f t="shared" ref="CCE58:CCO59" si="281">CCD58</f>
        <v>0</v>
      </c>
      <c r="CCF58" s="70">
        <f t="shared" si="281"/>
        <v>0</v>
      </c>
      <c r="CCG58" s="70">
        <f t="shared" si="281"/>
        <v>0</v>
      </c>
      <c r="CCH58" s="70">
        <f t="shared" si="281"/>
        <v>0</v>
      </c>
      <c r="CCI58" s="70">
        <f t="shared" si="281"/>
        <v>0</v>
      </c>
      <c r="CCJ58" s="70">
        <f t="shared" si="281"/>
        <v>0</v>
      </c>
      <c r="CCK58" s="70">
        <f t="shared" si="281"/>
        <v>0</v>
      </c>
      <c r="CCL58" s="70">
        <f t="shared" si="281"/>
        <v>0</v>
      </c>
      <c r="CCM58" s="70">
        <f t="shared" si="281"/>
        <v>0</v>
      </c>
      <c r="CCN58" s="70">
        <f t="shared" si="281"/>
        <v>0</v>
      </c>
      <c r="CCO58" s="70">
        <f t="shared" si="281"/>
        <v>0</v>
      </c>
      <c r="CCP58" s="50">
        <f t="shared" ref="CCP58:CCP59" si="282">SUM(CCD58:CCO58)</f>
        <v>0</v>
      </c>
      <c r="CCQ58" s="61" t="s">
        <v>60</v>
      </c>
      <c r="CCR58" s="60">
        <v>9491.7000000000007</v>
      </c>
      <c r="CCS58" s="45">
        <f t="shared" ref="CCS58:CCS59" si="283">SUM(CCR58/12)</f>
        <v>790.97500000000002</v>
      </c>
      <c r="CCT58" s="70">
        <v>0</v>
      </c>
      <c r="CCU58" s="70">
        <f t="shared" ref="CCU58:CDE59" si="284">CCT58</f>
        <v>0</v>
      </c>
      <c r="CCV58" s="70">
        <f t="shared" si="284"/>
        <v>0</v>
      </c>
      <c r="CCW58" s="70">
        <f t="shared" si="284"/>
        <v>0</v>
      </c>
      <c r="CCX58" s="70">
        <f t="shared" si="284"/>
        <v>0</v>
      </c>
      <c r="CCY58" s="70">
        <f t="shared" si="284"/>
        <v>0</v>
      </c>
      <c r="CCZ58" s="70">
        <f t="shared" si="284"/>
        <v>0</v>
      </c>
      <c r="CDA58" s="70">
        <f t="shared" si="284"/>
        <v>0</v>
      </c>
      <c r="CDB58" s="70">
        <f t="shared" si="284"/>
        <v>0</v>
      </c>
      <c r="CDC58" s="70">
        <f t="shared" si="284"/>
        <v>0</v>
      </c>
      <c r="CDD58" s="70">
        <f t="shared" si="284"/>
        <v>0</v>
      </c>
      <c r="CDE58" s="70">
        <f t="shared" si="284"/>
        <v>0</v>
      </c>
      <c r="CDF58" s="50">
        <f t="shared" ref="CDF58:CDF59" si="285">SUM(CCT58:CDE58)</f>
        <v>0</v>
      </c>
      <c r="CDG58" s="61" t="s">
        <v>60</v>
      </c>
      <c r="CDH58" s="60">
        <v>9491.7000000000007</v>
      </c>
      <c r="CDI58" s="45">
        <f t="shared" ref="CDI58:CDI59" si="286">SUM(CDH58/12)</f>
        <v>790.97500000000002</v>
      </c>
      <c r="CDJ58" s="70">
        <v>0</v>
      </c>
      <c r="CDK58" s="70">
        <f t="shared" ref="CDK58:CDU59" si="287">CDJ58</f>
        <v>0</v>
      </c>
      <c r="CDL58" s="70">
        <f t="shared" si="287"/>
        <v>0</v>
      </c>
      <c r="CDM58" s="70">
        <f t="shared" si="287"/>
        <v>0</v>
      </c>
      <c r="CDN58" s="70">
        <f t="shared" si="287"/>
        <v>0</v>
      </c>
      <c r="CDO58" s="70">
        <f t="shared" si="287"/>
        <v>0</v>
      </c>
      <c r="CDP58" s="70">
        <f t="shared" si="287"/>
        <v>0</v>
      </c>
      <c r="CDQ58" s="70">
        <f t="shared" si="287"/>
        <v>0</v>
      </c>
      <c r="CDR58" s="70">
        <f t="shared" si="287"/>
        <v>0</v>
      </c>
      <c r="CDS58" s="70">
        <f t="shared" si="287"/>
        <v>0</v>
      </c>
      <c r="CDT58" s="70">
        <f t="shared" si="287"/>
        <v>0</v>
      </c>
      <c r="CDU58" s="70">
        <f t="shared" si="287"/>
        <v>0</v>
      </c>
      <c r="CDV58" s="50">
        <f t="shared" ref="CDV58:CDV59" si="288">SUM(CDJ58:CDU58)</f>
        <v>0</v>
      </c>
      <c r="CDW58" s="61" t="s">
        <v>60</v>
      </c>
      <c r="CDX58" s="60">
        <v>9491.7000000000007</v>
      </c>
      <c r="CDY58" s="45">
        <f t="shared" ref="CDY58:CDY59" si="289">SUM(CDX58/12)</f>
        <v>790.97500000000002</v>
      </c>
      <c r="CDZ58" s="70">
        <v>0</v>
      </c>
      <c r="CEA58" s="70">
        <f t="shared" ref="CEA58:CEK59" si="290">CDZ58</f>
        <v>0</v>
      </c>
      <c r="CEB58" s="70">
        <f t="shared" si="290"/>
        <v>0</v>
      </c>
      <c r="CEC58" s="70">
        <f t="shared" si="290"/>
        <v>0</v>
      </c>
      <c r="CED58" s="70">
        <f t="shared" si="290"/>
        <v>0</v>
      </c>
      <c r="CEE58" s="70">
        <f t="shared" si="290"/>
        <v>0</v>
      </c>
      <c r="CEF58" s="70">
        <f t="shared" si="290"/>
        <v>0</v>
      </c>
      <c r="CEG58" s="70">
        <f t="shared" si="290"/>
        <v>0</v>
      </c>
      <c r="CEH58" s="70">
        <f t="shared" si="290"/>
        <v>0</v>
      </c>
      <c r="CEI58" s="70">
        <f t="shared" si="290"/>
        <v>0</v>
      </c>
      <c r="CEJ58" s="70">
        <f t="shared" si="290"/>
        <v>0</v>
      </c>
      <c r="CEK58" s="70">
        <f t="shared" si="290"/>
        <v>0</v>
      </c>
      <c r="CEL58" s="50">
        <f t="shared" ref="CEL58:CEL59" si="291">SUM(CDZ58:CEK58)</f>
        <v>0</v>
      </c>
      <c r="CEM58" s="61" t="s">
        <v>60</v>
      </c>
      <c r="CEN58" s="60">
        <v>9491.7000000000007</v>
      </c>
      <c r="CEO58" s="45">
        <f t="shared" ref="CEO58:CEO59" si="292">SUM(CEN58/12)</f>
        <v>790.97500000000002</v>
      </c>
      <c r="CEP58" s="70">
        <v>0</v>
      </c>
      <c r="CEQ58" s="70">
        <f t="shared" ref="CEQ58:CFA59" si="293">CEP58</f>
        <v>0</v>
      </c>
      <c r="CER58" s="70">
        <f t="shared" si="293"/>
        <v>0</v>
      </c>
      <c r="CES58" s="70">
        <f t="shared" si="293"/>
        <v>0</v>
      </c>
      <c r="CET58" s="70">
        <f t="shared" si="293"/>
        <v>0</v>
      </c>
      <c r="CEU58" s="70">
        <f t="shared" si="293"/>
        <v>0</v>
      </c>
      <c r="CEV58" s="70">
        <f t="shared" si="293"/>
        <v>0</v>
      </c>
      <c r="CEW58" s="70">
        <f t="shared" si="293"/>
        <v>0</v>
      </c>
      <c r="CEX58" s="70">
        <f t="shared" si="293"/>
        <v>0</v>
      </c>
      <c r="CEY58" s="70">
        <f t="shared" si="293"/>
        <v>0</v>
      </c>
      <c r="CEZ58" s="70">
        <f t="shared" si="293"/>
        <v>0</v>
      </c>
      <c r="CFA58" s="70">
        <f t="shared" si="293"/>
        <v>0</v>
      </c>
      <c r="CFB58" s="50">
        <f t="shared" ref="CFB58:CFB59" si="294">SUM(CEP58:CFA58)</f>
        <v>0</v>
      </c>
      <c r="CFC58" s="61" t="s">
        <v>60</v>
      </c>
      <c r="CFD58" s="60">
        <v>9491.7000000000007</v>
      </c>
      <c r="CFE58" s="45">
        <f t="shared" ref="CFE58:CFE59" si="295">SUM(CFD58/12)</f>
        <v>790.97500000000002</v>
      </c>
      <c r="CFF58" s="70">
        <v>0</v>
      </c>
      <c r="CFG58" s="70">
        <f t="shared" ref="CFG58:CFQ59" si="296">CFF58</f>
        <v>0</v>
      </c>
      <c r="CFH58" s="70">
        <f t="shared" si="296"/>
        <v>0</v>
      </c>
      <c r="CFI58" s="70">
        <f t="shared" si="296"/>
        <v>0</v>
      </c>
      <c r="CFJ58" s="70">
        <f t="shared" si="296"/>
        <v>0</v>
      </c>
      <c r="CFK58" s="70">
        <f t="shared" si="296"/>
        <v>0</v>
      </c>
      <c r="CFL58" s="70">
        <f t="shared" si="296"/>
        <v>0</v>
      </c>
      <c r="CFM58" s="70">
        <f t="shared" si="296"/>
        <v>0</v>
      </c>
      <c r="CFN58" s="70">
        <f t="shared" si="296"/>
        <v>0</v>
      </c>
      <c r="CFO58" s="70">
        <f t="shared" si="296"/>
        <v>0</v>
      </c>
      <c r="CFP58" s="70">
        <f t="shared" si="296"/>
        <v>0</v>
      </c>
      <c r="CFQ58" s="70">
        <f t="shared" si="296"/>
        <v>0</v>
      </c>
      <c r="CFR58" s="50">
        <f t="shared" ref="CFR58:CFR59" si="297">SUM(CFF58:CFQ58)</f>
        <v>0</v>
      </c>
      <c r="CFS58" s="61" t="s">
        <v>60</v>
      </c>
      <c r="CFT58" s="60">
        <v>9491.7000000000007</v>
      </c>
      <c r="CFU58" s="45">
        <f t="shared" ref="CFU58:CFU59" si="298">SUM(CFT58/12)</f>
        <v>790.97500000000002</v>
      </c>
      <c r="CFV58" s="70">
        <v>0</v>
      </c>
      <c r="CFW58" s="70">
        <f t="shared" ref="CFW58:CGG59" si="299">CFV58</f>
        <v>0</v>
      </c>
      <c r="CFX58" s="70">
        <f t="shared" si="299"/>
        <v>0</v>
      </c>
      <c r="CFY58" s="70">
        <f t="shared" si="299"/>
        <v>0</v>
      </c>
      <c r="CFZ58" s="70">
        <f t="shared" si="299"/>
        <v>0</v>
      </c>
      <c r="CGA58" s="70">
        <f t="shared" si="299"/>
        <v>0</v>
      </c>
      <c r="CGB58" s="70">
        <f t="shared" si="299"/>
        <v>0</v>
      </c>
      <c r="CGC58" s="70">
        <f t="shared" si="299"/>
        <v>0</v>
      </c>
      <c r="CGD58" s="70">
        <f t="shared" si="299"/>
        <v>0</v>
      </c>
      <c r="CGE58" s="70">
        <f t="shared" si="299"/>
        <v>0</v>
      </c>
      <c r="CGF58" s="70">
        <f t="shared" si="299"/>
        <v>0</v>
      </c>
      <c r="CGG58" s="70">
        <f t="shared" si="299"/>
        <v>0</v>
      </c>
      <c r="CGH58" s="50">
        <f t="shared" ref="CGH58:CGH59" si="300">SUM(CFV58:CGG58)</f>
        <v>0</v>
      </c>
      <c r="CGI58" s="61" t="s">
        <v>60</v>
      </c>
      <c r="CGJ58" s="60">
        <v>9491.7000000000007</v>
      </c>
      <c r="CGK58" s="45">
        <f t="shared" ref="CGK58:CGK59" si="301">SUM(CGJ58/12)</f>
        <v>790.97500000000002</v>
      </c>
      <c r="CGL58" s="70">
        <v>0</v>
      </c>
      <c r="CGM58" s="70">
        <f t="shared" ref="CGM58:CGW59" si="302">CGL58</f>
        <v>0</v>
      </c>
      <c r="CGN58" s="70">
        <f t="shared" si="302"/>
        <v>0</v>
      </c>
      <c r="CGO58" s="70">
        <f t="shared" si="302"/>
        <v>0</v>
      </c>
      <c r="CGP58" s="70">
        <f t="shared" si="302"/>
        <v>0</v>
      </c>
      <c r="CGQ58" s="70">
        <f t="shared" si="302"/>
        <v>0</v>
      </c>
      <c r="CGR58" s="70">
        <f t="shared" si="302"/>
        <v>0</v>
      </c>
      <c r="CGS58" s="70">
        <f t="shared" si="302"/>
        <v>0</v>
      </c>
      <c r="CGT58" s="70">
        <f t="shared" si="302"/>
        <v>0</v>
      </c>
      <c r="CGU58" s="70">
        <f t="shared" si="302"/>
        <v>0</v>
      </c>
      <c r="CGV58" s="70">
        <f t="shared" si="302"/>
        <v>0</v>
      </c>
      <c r="CGW58" s="70">
        <f t="shared" si="302"/>
        <v>0</v>
      </c>
      <c r="CGX58" s="50">
        <f t="shared" ref="CGX58:CGX59" si="303">SUM(CGL58:CGW58)</f>
        <v>0</v>
      </c>
      <c r="CGY58" s="61" t="s">
        <v>60</v>
      </c>
      <c r="CGZ58" s="60">
        <v>9491.7000000000007</v>
      </c>
      <c r="CHA58" s="45">
        <f t="shared" ref="CHA58:CHA59" si="304">SUM(CGZ58/12)</f>
        <v>790.97500000000002</v>
      </c>
      <c r="CHB58" s="70">
        <v>0</v>
      </c>
      <c r="CHC58" s="70">
        <f t="shared" ref="CHC58:CHM59" si="305">CHB58</f>
        <v>0</v>
      </c>
      <c r="CHD58" s="70">
        <f t="shared" si="305"/>
        <v>0</v>
      </c>
      <c r="CHE58" s="70">
        <f t="shared" si="305"/>
        <v>0</v>
      </c>
      <c r="CHF58" s="70">
        <f t="shared" si="305"/>
        <v>0</v>
      </c>
      <c r="CHG58" s="70">
        <f t="shared" si="305"/>
        <v>0</v>
      </c>
      <c r="CHH58" s="70">
        <f t="shared" si="305"/>
        <v>0</v>
      </c>
      <c r="CHI58" s="70">
        <f t="shared" si="305"/>
        <v>0</v>
      </c>
      <c r="CHJ58" s="70">
        <f t="shared" si="305"/>
        <v>0</v>
      </c>
      <c r="CHK58" s="70">
        <f t="shared" si="305"/>
        <v>0</v>
      </c>
      <c r="CHL58" s="70">
        <f t="shared" si="305"/>
        <v>0</v>
      </c>
      <c r="CHM58" s="70">
        <f t="shared" si="305"/>
        <v>0</v>
      </c>
      <c r="CHN58" s="50">
        <f t="shared" ref="CHN58:CHN59" si="306">SUM(CHB58:CHM58)</f>
        <v>0</v>
      </c>
      <c r="CHO58" s="61" t="s">
        <v>60</v>
      </c>
      <c r="CHP58" s="60">
        <v>9491.7000000000007</v>
      </c>
      <c r="CHQ58" s="45">
        <f t="shared" ref="CHQ58:CHQ59" si="307">SUM(CHP58/12)</f>
        <v>790.97500000000002</v>
      </c>
      <c r="CHR58" s="70">
        <v>0</v>
      </c>
      <c r="CHS58" s="70">
        <f t="shared" ref="CHS58:CIC59" si="308">CHR58</f>
        <v>0</v>
      </c>
      <c r="CHT58" s="70">
        <f t="shared" si="308"/>
        <v>0</v>
      </c>
      <c r="CHU58" s="70">
        <f t="shared" si="308"/>
        <v>0</v>
      </c>
      <c r="CHV58" s="70">
        <f t="shared" si="308"/>
        <v>0</v>
      </c>
      <c r="CHW58" s="70">
        <f t="shared" si="308"/>
        <v>0</v>
      </c>
      <c r="CHX58" s="70">
        <f t="shared" si="308"/>
        <v>0</v>
      </c>
      <c r="CHY58" s="70">
        <f t="shared" si="308"/>
        <v>0</v>
      </c>
      <c r="CHZ58" s="70">
        <f t="shared" si="308"/>
        <v>0</v>
      </c>
      <c r="CIA58" s="70">
        <f t="shared" si="308"/>
        <v>0</v>
      </c>
      <c r="CIB58" s="70">
        <f t="shared" si="308"/>
        <v>0</v>
      </c>
      <c r="CIC58" s="70">
        <f t="shared" si="308"/>
        <v>0</v>
      </c>
      <c r="CID58" s="50">
        <f t="shared" ref="CID58:CID59" si="309">SUM(CHR58:CIC58)</f>
        <v>0</v>
      </c>
      <c r="CIE58" s="61" t="s">
        <v>60</v>
      </c>
      <c r="CIF58" s="60">
        <v>9491.7000000000007</v>
      </c>
      <c r="CIG58" s="45">
        <f t="shared" ref="CIG58:CIG59" si="310">SUM(CIF58/12)</f>
        <v>790.97500000000002</v>
      </c>
      <c r="CIH58" s="70">
        <v>0</v>
      </c>
      <c r="CII58" s="70">
        <f t="shared" ref="CII58:CIS59" si="311">CIH58</f>
        <v>0</v>
      </c>
      <c r="CIJ58" s="70">
        <f t="shared" si="311"/>
        <v>0</v>
      </c>
      <c r="CIK58" s="70">
        <f t="shared" si="311"/>
        <v>0</v>
      </c>
      <c r="CIL58" s="70">
        <f t="shared" si="311"/>
        <v>0</v>
      </c>
      <c r="CIM58" s="70">
        <f t="shared" si="311"/>
        <v>0</v>
      </c>
      <c r="CIN58" s="70">
        <f t="shared" si="311"/>
        <v>0</v>
      </c>
      <c r="CIO58" s="70">
        <f t="shared" si="311"/>
        <v>0</v>
      </c>
      <c r="CIP58" s="70">
        <f t="shared" si="311"/>
        <v>0</v>
      </c>
      <c r="CIQ58" s="70">
        <f t="shared" si="311"/>
        <v>0</v>
      </c>
      <c r="CIR58" s="70">
        <f t="shared" si="311"/>
        <v>0</v>
      </c>
      <c r="CIS58" s="70">
        <f t="shared" si="311"/>
        <v>0</v>
      </c>
      <c r="CIT58" s="50">
        <f t="shared" ref="CIT58:CIT59" si="312">SUM(CIH58:CIS58)</f>
        <v>0</v>
      </c>
      <c r="CIU58" s="61" t="s">
        <v>60</v>
      </c>
      <c r="CIV58" s="60">
        <v>9491.7000000000007</v>
      </c>
      <c r="CIW58" s="45">
        <f t="shared" ref="CIW58:CIW59" si="313">SUM(CIV58/12)</f>
        <v>790.97500000000002</v>
      </c>
      <c r="CIX58" s="70">
        <v>0</v>
      </c>
      <c r="CIY58" s="70">
        <f t="shared" ref="CIY58:CJI59" si="314">CIX58</f>
        <v>0</v>
      </c>
      <c r="CIZ58" s="70">
        <f t="shared" si="314"/>
        <v>0</v>
      </c>
      <c r="CJA58" s="70">
        <f t="shared" si="314"/>
        <v>0</v>
      </c>
      <c r="CJB58" s="70">
        <f t="shared" si="314"/>
        <v>0</v>
      </c>
      <c r="CJC58" s="70">
        <f t="shared" si="314"/>
        <v>0</v>
      </c>
      <c r="CJD58" s="70">
        <f t="shared" si="314"/>
        <v>0</v>
      </c>
      <c r="CJE58" s="70">
        <f t="shared" si="314"/>
        <v>0</v>
      </c>
      <c r="CJF58" s="70">
        <f t="shared" si="314"/>
        <v>0</v>
      </c>
      <c r="CJG58" s="70">
        <f t="shared" si="314"/>
        <v>0</v>
      </c>
      <c r="CJH58" s="70">
        <f t="shared" si="314"/>
        <v>0</v>
      </c>
      <c r="CJI58" s="70">
        <f t="shared" si="314"/>
        <v>0</v>
      </c>
      <c r="CJJ58" s="50">
        <f t="shared" ref="CJJ58:CJJ59" si="315">SUM(CIX58:CJI58)</f>
        <v>0</v>
      </c>
      <c r="CJK58" s="61" t="s">
        <v>60</v>
      </c>
      <c r="CJL58" s="60">
        <v>9491.7000000000007</v>
      </c>
      <c r="CJM58" s="45">
        <f t="shared" ref="CJM58:CJM59" si="316">SUM(CJL58/12)</f>
        <v>790.97500000000002</v>
      </c>
      <c r="CJN58" s="70">
        <v>0</v>
      </c>
      <c r="CJO58" s="70">
        <f t="shared" ref="CJO58:CJY59" si="317">CJN58</f>
        <v>0</v>
      </c>
      <c r="CJP58" s="70">
        <f t="shared" si="317"/>
        <v>0</v>
      </c>
      <c r="CJQ58" s="70">
        <f t="shared" si="317"/>
        <v>0</v>
      </c>
      <c r="CJR58" s="70">
        <f t="shared" si="317"/>
        <v>0</v>
      </c>
      <c r="CJS58" s="70">
        <f t="shared" si="317"/>
        <v>0</v>
      </c>
      <c r="CJT58" s="70">
        <f t="shared" si="317"/>
        <v>0</v>
      </c>
      <c r="CJU58" s="70">
        <f t="shared" si="317"/>
        <v>0</v>
      </c>
      <c r="CJV58" s="70">
        <f t="shared" si="317"/>
        <v>0</v>
      </c>
      <c r="CJW58" s="70">
        <f t="shared" si="317"/>
        <v>0</v>
      </c>
      <c r="CJX58" s="70">
        <f t="shared" si="317"/>
        <v>0</v>
      </c>
      <c r="CJY58" s="70">
        <f t="shared" si="317"/>
        <v>0</v>
      </c>
      <c r="CJZ58" s="50">
        <f t="shared" ref="CJZ58:CJZ59" si="318">SUM(CJN58:CJY58)</f>
        <v>0</v>
      </c>
      <c r="CKA58" s="61" t="s">
        <v>60</v>
      </c>
      <c r="CKB58" s="60">
        <v>9491.7000000000007</v>
      </c>
      <c r="CKC58" s="45">
        <f t="shared" ref="CKC58:CKC59" si="319">SUM(CKB58/12)</f>
        <v>790.97500000000002</v>
      </c>
      <c r="CKD58" s="70">
        <v>0</v>
      </c>
      <c r="CKE58" s="70">
        <f t="shared" ref="CKE58:CKO59" si="320">CKD58</f>
        <v>0</v>
      </c>
      <c r="CKF58" s="70">
        <f t="shared" si="320"/>
        <v>0</v>
      </c>
      <c r="CKG58" s="70">
        <f t="shared" si="320"/>
        <v>0</v>
      </c>
      <c r="CKH58" s="70">
        <f t="shared" si="320"/>
        <v>0</v>
      </c>
      <c r="CKI58" s="70">
        <f t="shared" si="320"/>
        <v>0</v>
      </c>
      <c r="CKJ58" s="70">
        <f t="shared" si="320"/>
        <v>0</v>
      </c>
      <c r="CKK58" s="70">
        <f t="shared" si="320"/>
        <v>0</v>
      </c>
      <c r="CKL58" s="70">
        <f t="shared" si="320"/>
        <v>0</v>
      </c>
      <c r="CKM58" s="70">
        <f t="shared" si="320"/>
        <v>0</v>
      </c>
      <c r="CKN58" s="70">
        <f t="shared" si="320"/>
        <v>0</v>
      </c>
      <c r="CKO58" s="70">
        <f t="shared" si="320"/>
        <v>0</v>
      </c>
      <c r="CKP58" s="50">
        <f t="shared" ref="CKP58:CKP59" si="321">SUM(CKD58:CKO58)</f>
        <v>0</v>
      </c>
      <c r="CKQ58" s="61" t="s">
        <v>60</v>
      </c>
      <c r="CKR58" s="60">
        <v>9491.7000000000007</v>
      </c>
      <c r="CKS58" s="45">
        <f t="shared" ref="CKS58:CKS59" si="322">SUM(CKR58/12)</f>
        <v>790.97500000000002</v>
      </c>
      <c r="CKT58" s="70">
        <v>0</v>
      </c>
      <c r="CKU58" s="70">
        <f t="shared" ref="CKU58:CLE59" si="323">CKT58</f>
        <v>0</v>
      </c>
      <c r="CKV58" s="70">
        <f t="shared" si="323"/>
        <v>0</v>
      </c>
      <c r="CKW58" s="70">
        <f t="shared" si="323"/>
        <v>0</v>
      </c>
      <c r="CKX58" s="70">
        <f t="shared" si="323"/>
        <v>0</v>
      </c>
      <c r="CKY58" s="70">
        <f t="shared" si="323"/>
        <v>0</v>
      </c>
      <c r="CKZ58" s="70">
        <f t="shared" si="323"/>
        <v>0</v>
      </c>
      <c r="CLA58" s="70">
        <f t="shared" si="323"/>
        <v>0</v>
      </c>
      <c r="CLB58" s="70">
        <f t="shared" si="323"/>
        <v>0</v>
      </c>
      <c r="CLC58" s="70">
        <f t="shared" si="323"/>
        <v>0</v>
      </c>
      <c r="CLD58" s="70">
        <f t="shared" si="323"/>
        <v>0</v>
      </c>
      <c r="CLE58" s="70">
        <f t="shared" si="323"/>
        <v>0</v>
      </c>
      <c r="CLF58" s="50">
        <f t="shared" ref="CLF58:CLF59" si="324">SUM(CKT58:CLE58)</f>
        <v>0</v>
      </c>
      <c r="CLG58" s="61" t="s">
        <v>60</v>
      </c>
      <c r="CLH58" s="60">
        <v>9491.7000000000007</v>
      </c>
      <c r="CLI58" s="45">
        <f t="shared" ref="CLI58:CLI59" si="325">SUM(CLH58/12)</f>
        <v>790.97500000000002</v>
      </c>
      <c r="CLJ58" s="70">
        <v>0</v>
      </c>
      <c r="CLK58" s="70">
        <f t="shared" ref="CLK58:CLU59" si="326">CLJ58</f>
        <v>0</v>
      </c>
      <c r="CLL58" s="70">
        <f t="shared" si="326"/>
        <v>0</v>
      </c>
      <c r="CLM58" s="70">
        <f t="shared" si="326"/>
        <v>0</v>
      </c>
      <c r="CLN58" s="70">
        <f t="shared" si="326"/>
        <v>0</v>
      </c>
      <c r="CLO58" s="70">
        <f t="shared" si="326"/>
        <v>0</v>
      </c>
      <c r="CLP58" s="70">
        <f t="shared" si="326"/>
        <v>0</v>
      </c>
      <c r="CLQ58" s="70">
        <f t="shared" si="326"/>
        <v>0</v>
      </c>
      <c r="CLR58" s="70">
        <f t="shared" si="326"/>
        <v>0</v>
      </c>
      <c r="CLS58" s="70">
        <f t="shared" si="326"/>
        <v>0</v>
      </c>
      <c r="CLT58" s="70">
        <f t="shared" si="326"/>
        <v>0</v>
      </c>
      <c r="CLU58" s="70">
        <f t="shared" si="326"/>
        <v>0</v>
      </c>
      <c r="CLV58" s="50">
        <f t="shared" ref="CLV58:CLV59" si="327">SUM(CLJ58:CLU58)</f>
        <v>0</v>
      </c>
      <c r="CLW58" s="61" t="s">
        <v>60</v>
      </c>
      <c r="CLX58" s="60">
        <v>9491.7000000000007</v>
      </c>
      <c r="CLY58" s="45">
        <f t="shared" ref="CLY58:CLY59" si="328">SUM(CLX58/12)</f>
        <v>790.97500000000002</v>
      </c>
      <c r="CLZ58" s="70">
        <v>0</v>
      </c>
      <c r="CMA58" s="70">
        <f t="shared" ref="CMA58:CMK59" si="329">CLZ58</f>
        <v>0</v>
      </c>
      <c r="CMB58" s="70">
        <f t="shared" si="329"/>
        <v>0</v>
      </c>
      <c r="CMC58" s="70">
        <f t="shared" si="329"/>
        <v>0</v>
      </c>
      <c r="CMD58" s="70">
        <f t="shared" si="329"/>
        <v>0</v>
      </c>
      <c r="CME58" s="70">
        <f t="shared" si="329"/>
        <v>0</v>
      </c>
      <c r="CMF58" s="70">
        <f t="shared" si="329"/>
        <v>0</v>
      </c>
      <c r="CMG58" s="70">
        <f t="shared" si="329"/>
        <v>0</v>
      </c>
      <c r="CMH58" s="70">
        <f t="shared" si="329"/>
        <v>0</v>
      </c>
      <c r="CMI58" s="70">
        <f t="shared" si="329"/>
        <v>0</v>
      </c>
      <c r="CMJ58" s="70">
        <f t="shared" si="329"/>
        <v>0</v>
      </c>
      <c r="CMK58" s="70">
        <f t="shared" si="329"/>
        <v>0</v>
      </c>
      <c r="CML58" s="50">
        <f t="shared" ref="CML58:CML59" si="330">SUM(CLZ58:CMK58)</f>
        <v>0</v>
      </c>
      <c r="CMM58" s="61" t="s">
        <v>60</v>
      </c>
      <c r="CMN58" s="60">
        <v>9491.7000000000007</v>
      </c>
      <c r="CMO58" s="45">
        <f t="shared" ref="CMO58:CMO59" si="331">SUM(CMN58/12)</f>
        <v>790.97500000000002</v>
      </c>
      <c r="CMP58" s="70">
        <v>0</v>
      </c>
      <c r="CMQ58" s="70">
        <f t="shared" ref="CMQ58:CNA59" si="332">CMP58</f>
        <v>0</v>
      </c>
      <c r="CMR58" s="70">
        <f t="shared" si="332"/>
        <v>0</v>
      </c>
      <c r="CMS58" s="70">
        <f t="shared" si="332"/>
        <v>0</v>
      </c>
      <c r="CMT58" s="70">
        <f t="shared" si="332"/>
        <v>0</v>
      </c>
      <c r="CMU58" s="70">
        <f t="shared" si="332"/>
        <v>0</v>
      </c>
      <c r="CMV58" s="70">
        <f t="shared" si="332"/>
        <v>0</v>
      </c>
      <c r="CMW58" s="70">
        <f t="shared" si="332"/>
        <v>0</v>
      </c>
      <c r="CMX58" s="70">
        <f t="shared" si="332"/>
        <v>0</v>
      </c>
      <c r="CMY58" s="70">
        <f t="shared" si="332"/>
        <v>0</v>
      </c>
      <c r="CMZ58" s="70">
        <f t="shared" si="332"/>
        <v>0</v>
      </c>
      <c r="CNA58" s="70">
        <f t="shared" si="332"/>
        <v>0</v>
      </c>
      <c r="CNB58" s="50">
        <f t="shared" ref="CNB58:CNB59" si="333">SUM(CMP58:CNA58)</f>
        <v>0</v>
      </c>
      <c r="CNC58" s="61" t="s">
        <v>60</v>
      </c>
      <c r="CND58" s="60">
        <v>9491.7000000000007</v>
      </c>
      <c r="CNE58" s="45">
        <f t="shared" ref="CNE58:CNE59" si="334">SUM(CND58/12)</f>
        <v>790.97500000000002</v>
      </c>
      <c r="CNF58" s="70">
        <v>0</v>
      </c>
      <c r="CNG58" s="70">
        <f t="shared" ref="CNG58:CNQ59" si="335">CNF58</f>
        <v>0</v>
      </c>
      <c r="CNH58" s="70">
        <f t="shared" si="335"/>
        <v>0</v>
      </c>
      <c r="CNI58" s="70">
        <f t="shared" si="335"/>
        <v>0</v>
      </c>
      <c r="CNJ58" s="70">
        <f t="shared" si="335"/>
        <v>0</v>
      </c>
      <c r="CNK58" s="70">
        <f t="shared" si="335"/>
        <v>0</v>
      </c>
      <c r="CNL58" s="70">
        <f t="shared" si="335"/>
        <v>0</v>
      </c>
      <c r="CNM58" s="70">
        <f t="shared" si="335"/>
        <v>0</v>
      </c>
      <c r="CNN58" s="70">
        <f t="shared" si="335"/>
        <v>0</v>
      </c>
      <c r="CNO58" s="70">
        <f t="shared" si="335"/>
        <v>0</v>
      </c>
      <c r="CNP58" s="70">
        <f t="shared" si="335"/>
        <v>0</v>
      </c>
      <c r="CNQ58" s="70">
        <f t="shared" si="335"/>
        <v>0</v>
      </c>
      <c r="CNR58" s="50">
        <f t="shared" ref="CNR58:CNR59" si="336">SUM(CNF58:CNQ58)</f>
        <v>0</v>
      </c>
      <c r="CNS58" s="61" t="s">
        <v>60</v>
      </c>
      <c r="CNT58" s="60">
        <v>9491.7000000000007</v>
      </c>
      <c r="CNU58" s="45">
        <f t="shared" ref="CNU58:CNU59" si="337">SUM(CNT58/12)</f>
        <v>790.97500000000002</v>
      </c>
      <c r="CNV58" s="70">
        <v>0</v>
      </c>
      <c r="CNW58" s="70">
        <f t="shared" ref="CNW58:COG59" si="338">CNV58</f>
        <v>0</v>
      </c>
      <c r="CNX58" s="70">
        <f t="shared" si="338"/>
        <v>0</v>
      </c>
      <c r="CNY58" s="70">
        <f t="shared" si="338"/>
        <v>0</v>
      </c>
      <c r="CNZ58" s="70">
        <f t="shared" si="338"/>
        <v>0</v>
      </c>
      <c r="COA58" s="70">
        <f t="shared" si="338"/>
        <v>0</v>
      </c>
      <c r="COB58" s="70">
        <f t="shared" si="338"/>
        <v>0</v>
      </c>
      <c r="COC58" s="70">
        <f t="shared" si="338"/>
        <v>0</v>
      </c>
      <c r="COD58" s="70">
        <f t="shared" si="338"/>
        <v>0</v>
      </c>
      <c r="COE58" s="70">
        <f t="shared" si="338"/>
        <v>0</v>
      </c>
      <c r="COF58" s="70">
        <f t="shared" si="338"/>
        <v>0</v>
      </c>
      <c r="COG58" s="70">
        <f t="shared" si="338"/>
        <v>0</v>
      </c>
      <c r="COH58" s="50">
        <f t="shared" ref="COH58:COH59" si="339">SUM(CNV58:COG58)</f>
        <v>0</v>
      </c>
      <c r="COI58" s="61" t="s">
        <v>60</v>
      </c>
      <c r="COJ58" s="60">
        <v>9491.7000000000007</v>
      </c>
      <c r="COK58" s="45">
        <f t="shared" ref="COK58:COK59" si="340">SUM(COJ58/12)</f>
        <v>790.97500000000002</v>
      </c>
      <c r="COL58" s="70">
        <v>0</v>
      </c>
      <c r="COM58" s="70">
        <f t="shared" ref="COM58:COW59" si="341">COL58</f>
        <v>0</v>
      </c>
      <c r="CON58" s="70">
        <f t="shared" si="341"/>
        <v>0</v>
      </c>
      <c r="COO58" s="70">
        <f t="shared" si="341"/>
        <v>0</v>
      </c>
      <c r="COP58" s="70">
        <f t="shared" si="341"/>
        <v>0</v>
      </c>
      <c r="COQ58" s="70">
        <f t="shared" si="341"/>
        <v>0</v>
      </c>
      <c r="COR58" s="70">
        <f t="shared" si="341"/>
        <v>0</v>
      </c>
      <c r="COS58" s="70">
        <f t="shared" si="341"/>
        <v>0</v>
      </c>
      <c r="COT58" s="70">
        <f t="shared" si="341"/>
        <v>0</v>
      </c>
      <c r="COU58" s="70">
        <f t="shared" si="341"/>
        <v>0</v>
      </c>
      <c r="COV58" s="70">
        <f t="shared" si="341"/>
        <v>0</v>
      </c>
      <c r="COW58" s="70">
        <f t="shared" si="341"/>
        <v>0</v>
      </c>
      <c r="COX58" s="50">
        <f t="shared" ref="COX58:COX59" si="342">SUM(COL58:COW58)</f>
        <v>0</v>
      </c>
      <c r="COY58" s="61" t="s">
        <v>60</v>
      </c>
      <c r="COZ58" s="60">
        <v>9491.7000000000007</v>
      </c>
      <c r="CPA58" s="45">
        <f t="shared" ref="CPA58:CPA59" si="343">SUM(COZ58/12)</f>
        <v>790.97500000000002</v>
      </c>
      <c r="CPB58" s="70">
        <v>0</v>
      </c>
      <c r="CPC58" s="70">
        <f t="shared" ref="CPC58:CPM59" si="344">CPB58</f>
        <v>0</v>
      </c>
      <c r="CPD58" s="70">
        <f t="shared" si="344"/>
        <v>0</v>
      </c>
      <c r="CPE58" s="70">
        <f t="shared" si="344"/>
        <v>0</v>
      </c>
      <c r="CPF58" s="70">
        <f t="shared" si="344"/>
        <v>0</v>
      </c>
      <c r="CPG58" s="70">
        <f t="shared" si="344"/>
        <v>0</v>
      </c>
      <c r="CPH58" s="70">
        <f t="shared" si="344"/>
        <v>0</v>
      </c>
      <c r="CPI58" s="70">
        <f t="shared" si="344"/>
        <v>0</v>
      </c>
      <c r="CPJ58" s="70">
        <f t="shared" si="344"/>
        <v>0</v>
      </c>
      <c r="CPK58" s="70">
        <f t="shared" si="344"/>
        <v>0</v>
      </c>
      <c r="CPL58" s="70">
        <f t="shared" si="344"/>
        <v>0</v>
      </c>
      <c r="CPM58" s="70">
        <f t="shared" si="344"/>
        <v>0</v>
      </c>
      <c r="CPN58" s="50">
        <f t="shared" ref="CPN58:CPN59" si="345">SUM(CPB58:CPM58)</f>
        <v>0</v>
      </c>
      <c r="CPO58" s="61" t="s">
        <v>60</v>
      </c>
      <c r="CPP58" s="60">
        <v>9491.7000000000007</v>
      </c>
      <c r="CPQ58" s="45">
        <f t="shared" ref="CPQ58:CPQ59" si="346">SUM(CPP58/12)</f>
        <v>790.97500000000002</v>
      </c>
      <c r="CPR58" s="70">
        <v>0</v>
      </c>
      <c r="CPS58" s="70">
        <f t="shared" ref="CPS58:CQC59" si="347">CPR58</f>
        <v>0</v>
      </c>
      <c r="CPT58" s="70">
        <f t="shared" si="347"/>
        <v>0</v>
      </c>
      <c r="CPU58" s="70">
        <f t="shared" si="347"/>
        <v>0</v>
      </c>
      <c r="CPV58" s="70">
        <f t="shared" si="347"/>
        <v>0</v>
      </c>
      <c r="CPW58" s="70">
        <f t="shared" si="347"/>
        <v>0</v>
      </c>
      <c r="CPX58" s="70">
        <f t="shared" si="347"/>
        <v>0</v>
      </c>
      <c r="CPY58" s="70">
        <f t="shared" si="347"/>
        <v>0</v>
      </c>
      <c r="CPZ58" s="70">
        <f t="shared" si="347"/>
        <v>0</v>
      </c>
      <c r="CQA58" s="70">
        <f t="shared" si="347"/>
        <v>0</v>
      </c>
      <c r="CQB58" s="70">
        <f t="shared" si="347"/>
        <v>0</v>
      </c>
      <c r="CQC58" s="70">
        <f t="shared" si="347"/>
        <v>0</v>
      </c>
      <c r="CQD58" s="50">
        <f t="shared" ref="CQD58:CQD59" si="348">SUM(CPR58:CQC58)</f>
        <v>0</v>
      </c>
      <c r="CQE58" s="61" t="s">
        <v>60</v>
      </c>
      <c r="CQF58" s="60">
        <v>9491.7000000000007</v>
      </c>
      <c r="CQG58" s="45">
        <f t="shared" ref="CQG58:CQG59" si="349">SUM(CQF58/12)</f>
        <v>790.97500000000002</v>
      </c>
      <c r="CQH58" s="70">
        <v>0</v>
      </c>
      <c r="CQI58" s="70">
        <f t="shared" ref="CQI58:CQS59" si="350">CQH58</f>
        <v>0</v>
      </c>
      <c r="CQJ58" s="70">
        <f t="shared" si="350"/>
        <v>0</v>
      </c>
      <c r="CQK58" s="70">
        <f t="shared" si="350"/>
        <v>0</v>
      </c>
      <c r="CQL58" s="70">
        <f t="shared" si="350"/>
        <v>0</v>
      </c>
      <c r="CQM58" s="70">
        <f t="shared" si="350"/>
        <v>0</v>
      </c>
      <c r="CQN58" s="70">
        <f t="shared" si="350"/>
        <v>0</v>
      </c>
      <c r="CQO58" s="70">
        <f t="shared" si="350"/>
        <v>0</v>
      </c>
      <c r="CQP58" s="70">
        <f t="shared" si="350"/>
        <v>0</v>
      </c>
      <c r="CQQ58" s="70">
        <f t="shared" si="350"/>
        <v>0</v>
      </c>
      <c r="CQR58" s="70">
        <f t="shared" si="350"/>
        <v>0</v>
      </c>
      <c r="CQS58" s="70">
        <f t="shared" si="350"/>
        <v>0</v>
      </c>
      <c r="CQT58" s="50">
        <f t="shared" ref="CQT58:CQT59" si="351">SUM(CQH58:CQS58)</f>
        <v>0</v>
      </c>
      <c r="CQU58" s="61" t="s">
        <v>60</v>
      </c>
      <c r="CQV58" s="60">
        <v>9491.7000000000007</v>
      </c>
      <c r="CQW58" s="45">
        <f t="shared" ref="CQW58:CQW59" si="352">SUM(CQV58/12)</f>
        <v>790.97500000000002</v>
      </c>
      <c r="CQX58" s="70">
        <v>0</v>
      </c>
      <c r="CQY58" s="70">
        <f t="shared" ref="CQY58:CRI59" si="353">CQX58</f>
        <v>0</v>
      </c>
      <c r="CQZ58" s="70">
        <f t="shared" si="353"/>
        <v>0</v>
      </c>
      <c r="CRA58" s="70">
        <f t="shared" si="353"/>
        <v>0</v>
      </c>
      <c r="CRB58" s="70">
        <f t="shared" si="353"/>
        <v>0</v>
      </c>
      <c r="CRC58" s="70">
        <f t="shared" si="353"/>
        <v>0</v>
      </c>
      <c r="CRD58" s="70">
        <f t="shared" si="353"/>
        <v>0</v>
      </c>
      <c r="CRE58" s="70">
        <f t="shared" si="353"/>
        <v>0</v>
      </c>
      <c r="CRF58" s="70">
        <f t="shared" si="353"/>
        <v>0</v>
      </c>
      <c r="CRG58" s="70">
        <f t="shared" si="353"/>
        <v>0</v>
      </c>
      <c r="CRH58" s="70">
        <f t="shared" si="353"/>
        <v>0</v>
      </c>
      <c r="CRI58" s="70">
        <f t="shared" si="353"/>
        <v>0</v>
      </c>
      <c r="CRJ58" s="50">
        <f t="shared" ref="CRJ58:CRJ59" si="354">SUM(CQX58:CRI58)</f>
        <v>0</v>
      </c>
      <c r="CRK58" s="61" t="s">
        <v>60</v>
      </c>
      <c r="CRL58" s="60">
        <v>9491.7000000000007</v>
      </c>
      <c r="CRM58" s="45">
        <f t="shared" ref="CRM58:CRM59" si="355">SUM(CRL58/12)</f>
        <v>790.97500000000002</v>
      </c>
      <c r="CRN58" s="70">
        <v>0</v>
      </c>
      <c r="CRO58" s="70">
        <f t="shared" ref="CRO58:CRY59" si="356">CRN58</f>
        <v>0</v>
      </c>
      <c r="CRP58" s="70">
        <f t="shared" si="356"/>
        <v>0</v>
      </c>
      <c r="CRQ58" s="70">
        <f t="shared" si="356"/>
        <v>0</v>
      </c>
      <c r="CRR58" s="70">
        <f t="shared" si="356"/>
        <v>0</v>
      </c>
      <c r="CRS58" s="70">
        <f t="shared" si="356"/>
        <v>0</v>
      </c>
      <c r="CRT58" s="70">
        <f t="shared" si="356"/>
        <v>0</v>
      </c>
      <c r="CRU58" s="70">
        <f t="shared" si="356"/>
        <v>0</v>
      </c>
      <c r="CRV58" s="70">
        <f t="shared" si="356"/>
        <v>0</v>
      </c>
      <c r="CRW58" s="70">
        <f t="shared" si="356"/>
        <v>0</v>
      </c>
      <c r="CRX58" s="70">
        <f t="shared" si="356"/>
        <v>0</v>
      </c>
      <c r="CRY58" s="70">
        <f t="shared" si="356"/>
        <v>0</v>
      </c>
      <c r="CRZ58" s="50">
        <f t="shared" ref="CRZ58:CRZ59" si="357">SUM(CRN58:CRY58)</f>
        <v>0</v>
      </c>
      <c r="CSA58" s="61" t="s">
        <v>60</v>
      </c>
      <c r="CSB58" s="60">
        <v>9491.7000000000007</v>
      </c>
      <c r="CSC58" s="45">
        <f t="shared" ref="CSC58:CSC59" si="358">SUM(CSB58/12)</f>
        <v>790.97500000000002</v>
      </c>
      <c r="CSD58" s="70">
        <v>0</v>
      </c>
      <c r="CSE58" s="70">
        <f t="shared" ref="CSE58:CSO59" si="359">CSD58</f>
        <v>0</v>
      </c>
      <c r="CSF58" s="70">
        <f t="shared" si="359"/>
        <v>0</v>
      </c>
      <c r="CSG58" s="70">
        <f t="shared" si="359"/>
        <v>0</v>
      </c>
      <c r="CSH58" s="70">
        <f t="shared" si="359"/>
        <v>0</v>
      </c>
      <c r="CSI58" s="70">
        <f t="shared" si="359"/>
        <v>0</v>
      </c>
      <c r="CSJ58" s="70">
        <f t="shared" si="359"/>
        <v>0</v>
      </c>
      <c r="CSK58" s="70">
        <f t="shared" si="359"/>
        <v>0</v>
      </c>
      <c r="CSL58" s="70">
        <f t="shared" si="359"/>
        <v>0</v>
      </c>
      <c r="CSM58" s="70">
        <f t="shared" si="359"/>
        <v>0</v>
      </c>
      <c r="CSN58" s="70">
        <f t="shared" si="359"/>
        <v>0</v>
      </c>
      <c r="CSO58" s="70">
        <f t="shared" si="359"/>
        <v>0</v>
      </c>
      <c r="CSP58" s="50">
        <f t="shared" ref="CSP58:CSP59" si="360">SUM(CSD58:CSO58)</f>
        <v>0</v>
      </c>
      <c r="CSQ58" s="61" t="s">
        <v>60</v>
      </c>
      <c r="CSR58" s="60">
        <v>9491.7000000000007</v>
      </c>
      <c r="CSS58" s="45">
        <f t="shared" ref="CSS58:CSS59" si="361">SUM(CSR58/12)</f>
        <v>790.97500000000002</v>
      </c>
      <c r="CST58" s="70">
        <v>0</v>
      </c>
      <c r="CSU58" s="70">
        <f t="shared" ref="CSU58:CTE59" si="362">CST58</f>
        <v>0</v>
      </c>
      <c r="CSV58" s="70">
        <f t="shared" si="362"/>
        <v>0</v>
      </c>
      <c r="CSW58" s="70">
        <f t="shared" si="362"/>
        <v>0</v>
      </c>
      <c r="CSX58" s="70">
        <f t="shared" si="362"/>
        <v>0</v>
      </c>
      <c r="CSY58" s="70">
        <f t="shared" si="362"/>
        <v>0</v>
      </c>
      <c r="CSZ58" s="70">
        <f t="shared" si="362"/>
        <v>0</v>
      </c>
      <c r="CTA58" s="70">
        <f t="shared" si="362"/>
        <v>0</v>
      </c>
      <c r="CTB58" s="70">
        <f t="shared" si="362"/>
        <v>0</v>
      </c>
      <c r="CTC58" s="70">
        <f t="shared" si="362"/>
        <v>0</v>
      </c>
      <c r="CTD58" s="70">
        <f t="shared" si="362"/>
        <v>0</v>
      </c>
      <c r="CTE58" s="70">
        <f t="shared" si="362"/>
        <v>0</v>
      </c>
      <c r="CTF58" s="50">
        <f t="shared" ref="CTF58:CTF59" si="363">SUM(CST58:CTE58)</f>
        <v>0</v>
      </c>
      <c r="CTG58" s="61" t="s">
        <v>60</v>
      </c>
      <c r="CTH58" s="60">
        <v>9491.7000000000007</v>
      </c>
      <c r="CTI58" s="45">
        <f t="shared" ref="CTI58:CTI59" si="364">SUM(CTH58/12)</f>
        <v>790.97500000000002</v>
      </c>
      <c r="CTJ58" s="70">
        <v>0</v>
      </c>
      <c r="CTK58" s="70">
        <f t="shared" ref="CTK58:CTU59" si="365">CTJ58</f>
        <v>0</v>
      </c>
      <c r="CTL58" s="70">
        <f t="shared" si="365"/>
        <v>0</v>
      </c>
      <c r="CTM58" s="70">
        <f t="shared" si="365"/>
        <v>0</v>
      </c>
      <c r="CTN58" s="70">
        <f t="shared" si="365"/>
        <v>0</v>
      </c>
      <c r="CTO58" s="70">
        <f t="shared" si="365"/>
        <v>0</v>
      </c>
      <c r="CTP58" s="70">
        <f t="shared" si="365"/>
        <v>0</v>
      </c>
      <c r="CTQ58" s="70">
        <f t="shared" si="365"/>
        <v>0</v>
      </c>
      <c r="CTR58" s="70">
        <f t="shared" si="365"/>
        <v>0</v>
      </c>
      <c r="CTS58" s="70">
        <f t="shared" si="365"/>
        <v>0</v>
      </c>
      <c r="CTT58" s="70">
        <f t="shared" si="365"/>
        <v>0</v>
      </c>
      <c r="CTU58" s="70">
        <f t="shared" si="365"/>
        <v>0</v>
      </c>
      <c r="CTV58" s="50">
        <f t="shared" ref="CTV58:CTV59" si="366">SUM(CTJ58:CTU58)</f>
        <v>0</v>
      </c>
      <c r="CTW58" s="61" t="s">
        <v>60</v>
      </c>
      <c r="CTX58" s="60">
        <v>9491.7000000000007</v>
      </c>
      <c r="CTY58" s="45">
        <f t="shared" ref="CTY58:CTY59" si="367">SUM(CTX58/12)</f>
        <v>790.97500000000002</v>
      </c>
      <c r="CTZ58" s="70">
        <v>0</v>
      </c>
      <c r="CUA58" s="70">
        <f t="shared" ref="CUA58:CUK59" si="368">CTZ58</f>
        <v>0</v>
      </c>
      <c r="CUB58" s="70">
        <f t="shared" si="368"/>
        <v>0</v>
      </c>
      <c r="CUC58" s="70">
        <f t="shared" si="368"/>
        <v>0</v>
      </c>
      <c r="CUD58" s="70">
        <f t="shared" si="368"/>
        <v>0</v>
      </c>
      <c r="CUE58" s="70">
        <f t="shared" si="368"/>
        <v>0</v>
      </c>
      <c r="CUF58" s="70">
        <f t="shared" si="368"/>
        <v>0</v>
      </c>
      <c r="CUG58" s="70">
        <f t="shared" si="368"/>
        <v>0</v>
      </c>
      <c r="CUH58" s="70">
        <f t="shared" si="368"/>
        <v>0</v>
      </c>
      <c r="CUI58" s="70">
        <f t="shared" si="368"/>
        <v>0</v>
      </c>
      <c r="CUJ58" s="70">
        <f t="shared" si="368"/>
        <v>0</v>
      </c>
      <c r="CUK58" s="70">
        <f t="shared" si="368"/>
        <v>0</v>
      </c>
      <c r="CUL58" s="50">
        <f t="shared" ref="CUL58:CUL59" si="369">SUM(CTZ58:CUK58)</f>
        <v>0</v>
      </c>
      <c r="CUM58" s="61" t="s">
        <v>60</v>
      </c>
      <c r="CUN58" s="60">
        <v>9491.7000000000007</v>
      </c>
      <c r="CUO58" s="45">
        <f t="shared" ref="CUO58:CUO59" si="370">SUM(CUN58/12)</f>
        <v>790.97500000000002</v>
      </c>
      <c r="CUP58" s="70">
        <v>0</v>
      </c>
      <c r="CUQ58" s="70">
        <f t="shared" ref="CUQ58:CVA59" si="371">CUP58</f>
        <v>0</v>
      </c>
      <c r="CUR58" s="70">
        <f t="shared" si="371"/>
        <v>0</v>
      </c>
      <c r="CUS58" s="70">
        <f t="shared" si="371"/>
        <v>0</v>
      </c>
      <c r="CUT58" s="70">
        <f t="shared" si="371"/>
        <v>0</v>
      </c>
      <c r="CUU58" s="70">
        <f t="shared" si="371"/>
        <v>0</v>
      </c>
      <c r="CUV58" s="70">
        <f t="shared" si="371"/>
        <v>0</v>
      </c>
      <c r="CUW58" s="70">
        <f t="shared" si="371"/>
        <v>0</v>
      </c>
      <c r="CUX58" s="70">
        <f t="shared" si="371"/>
        <v>0</v>
      </c>
      <c r="CUY58" s="70">
        <f t="shared" si="371"/>
        <v>0</v>
      </c>
      <c r="CUZ58" s="70">
        <f t="shared" si="371"/>
        <v>0</v>
      </c>
      <c r="CVA58" s="70">
        <f t="shared" si="371"/>
        <v>0</v>
      </c>
      <c r="CVB58" s="50">
        <f t="shared" ref="CVB58:CVB59" si="372">SUM(CUP58:CVA58)</f>
        <v>0</v>
      </c>
      <c r="CVC58" s="61" t="s">
        <v>60</v>
      </c>
      <c r="CVD58" s="60">
        <v>9491.7000000000007</v>
      </c>
      <c r="CVE58" s="45">
        <f t="shared" ref="CVE58:CVE59" si="373">SUM(CVD58/12)</f>
        <v>790.97500000000002</v>
      </c>
      <c r="CVF58" s="70">
        <v>0</v>
      </c>
      <c r="CVG58" s="70">
        <f t="shared" ref="CVG58:CVQ59" si="374">CVF58</f>
        <v>0</v>
      </c>
      <c r="CVH58" s="70">
        <f t="shared" si="374"/>
        <v>0</v>
      </c>
      <c r="CVI58" s="70">
        <f t="shared" si="374"/>
        <v>0</v>
      </c>
      <c r="CVJ58" s="70">
        <f t="shared" si="374"/>
        <v>0</v>
      </c>
      <c r="CVK58" s="70">
        <f t="shared" si="374"/>
        <v>0</v>
      </c>
      <c r="CVL58" s="70">
        <f t="shared" si="374"/>
        <v>0</v>
      </c>
      <c r="CVM58" s="70">
        <f t="shared" si="374"/>
        <v>0</v>
      </c>
      <c r="CVN58" s="70">
        <f t="shared" si="374"/>
        <v>0</v>
      </c>
      <c r="CVO58" s="70">
        <f t="shared" si="374"/>
        <v>0</v>
      </c>
      <c r="CVP58" s="70">
        <f t="shared" si="374"/>
        <v>0</v>
      </c>
      <c r="CVQ58" s="70">
        <f t="shared" si="374"/>
        <v>0</v>
      </c>
      <c r="CVR58" s="50">
        <f t="shared" ref="CVR58:CVR59" si="375">SUM(CVF58:CVQ58)</f>
        <v>0</v>
      </c>
      <c r="CVS58" s="61" t="s">
        <v>60</v>
      </c>
      <c r="CVT58" s="60">
        <v>9491.7000000000007</v>
      </c>
      <c r="CVU58" s="45">
        <f t="shared" ref="CVU58:CVU59" si="376">SUM(CVT58/12)</f>
        <v>790.97500000000002</v>
      </c>
      <c r="CVV58" s="70">
        <v>0</v>
      </c>
      <c r="CVW58" s="70">
        <f t="shared" ref="CVW58:CWG59" si="377">CVV58</f>
        <v>0</v>
      </c>
      <c r="CVX58" s="70">
        <f t="shared" si="377"/>
        <v>0</v>
      </c>
      <c r="CVY58" s="70">
        <f t="shared" si="377"/>
        <v>0</v>
      </c>
      <c r="CVZ58" s="70">
        <f t="shared" si="377"/>
        <v>0</v>
      </c>
      <c r="CWA58" s="70">
        <f t="shared" si="377"/>
        <v>0</v>
      </c>
      <c r="CWB58" s="70">
        <f t="shared" si="377"/>
        <v>0</v>
      </c>
      <c r="CWC58" s="70">
        <f t="shared" si="377"/>
        <v>0</v>
      </c>
      <c r="CWD58" s="70">
        <f t="shared" si="377"/>
        <v>0</v>
      </c>
      <c r="CWE58" s="70">
        <f t="shared" si="377"/>
        <v>0</v>
      </c>
      <c r="CWF58" s="70">
        <f t="shared" si="377"/>
        <v>0</v>
      </c>
      <c r="CWG58" s="70">
        <f t="shared" si="377"/>
        <v>0</v>
      </c>
      <c r="CWH58" s="50">
        <f t="shared" ref="CWH58:CWH59" si="378">SUM(CVV58:CWG58)</f>
        <v>0</v>
      </c>
      <c r="CWI58" s="61" t="s">
        <v>60</v>
      </c>
      <c r="CWJ58" s="60">
        <v>9491.7000000000007</v>
      </c>
      <c r="CWK58" s="45">
        <f t="shared" ref="CWK58:CWK59" si="379">SUM(CWJ58/12)</f>
        <v>790.97500000000002</v>
      </c>
      <c r="CWL58" s="70">
        <v>0</v>
      </c>
      <c r="CWM58" s="70">
        <f t="shared" ref="CWM58:CWW59" si="380">CWL58</f>
        <v>0</v>
      </c>
      <c r="CWN58" s="70">
        <f t="shared" si="380"/>
        <v>0</v>
      </c>
      <c r="CWO58" s="70">
        <f t="shared" si="380"/>
        <v>0</v>
      </c>
      <c r="CWP58" s="70">
        <f t="shared" si="380"/>
        <v>0</v>
      </c>
      <c r="CWQ58" s="70">
        <f t="shared" si="380"/>
        <v>0</v>
      </c>
      <c r="CWR58" s="70">
        <f t="shared" si="380"/>
        <v>0</v>
      </c>
      <c r="CWS58" s="70">
        <f t="shared" si="380"/>
        <v>0</v>
      </c>
      <c r="CWT58" s="70">
        <f t="shared" si="380"/>
        <v>0</v>
      </c>
      <c r="CWU58" s="70">
        <f t="shared" si="380"/>
        <v>0</v>
      </c>
      <c r="CWV58" s="70">
        <f t="shared" si="380"/>
        <v>0</v>
      </c>
      <c r="CWW58" s="70">
        <f t="shared" si="380"/>
        <v>0</v>
      </c>
      <c r="CWX58" s="50">
        <f t="shared" ref="CWX58:CWX59" si="381">SUM(CWL58:CWW58)</f>
        <v>0</v>
      </c>
      <c r="CWY58" s="61" t="s">
        <v>60</v>
      </c>
      <c r="CWZ58" s="60">
        <v>9491.7000000000007</v>
      </c>
      <c r="CXA58" s="45">
        <f t="shared" ref="CXA58:CXA59" si="382">SUM(CWZ58/12)</f>
        <v>790.97500000000002</v>
      </c>
      <c r="CXB58" s="70">
        <v>0</v>
      </c>
      <c r="CXC58" s="70">
        <f t="shared" ref="CXC58:CXM59" si="383">CXB58</f>
        <v>0</v>
      </c>
      <c r="CXD58" s="70">
        <f t="shared" si="383"/>
        <v>0</v>
      </c>
      <c r="CXE58" s="70">
        <f t="shared" si="383"/>
        <v>0</v>
      </c>
      <c r="CXF58" s="70">
        <f t="shared" si="383"/>
        <v>0</v>
      </c>
      <c r="CXG58" s="70">
        <f t="shared" si="383"/>
        <v>0</v>
      </c>
      <c r="CXH58" s="70">
        <f t="shared" si="383"/>
        <v>0</v>
      </c>
      <c r="CXI58" s="70">
        <f t="shared" si="383"/>
        <v>0</v>
      </c>
      <c r="CXJ58" s="70">
        <f t="shared" si="383"/>
        <v>0</v>
      </c>
      <c r="CXK58" s="70">
        <f t="shared" si="383"/>
        <v>0</v>
      </c>
      <c r="CXL58" s="70">
        <f t="shared" si="383"/>
        <v>0</v>
      </c>
      <c r="CXM58" s="70">
        <f t="shared" si="383"/>
        <v>0</v>
      </c>
      <c r="CXN58" s="50">
        <f t="shared" ref="CXN58:CXN59" si="384">SUM(CXB58:CXM58)</f>
        <v>0</v>
      </c>
      <c r="CXO58" s="61" t="s">
        <v>60</v>
      </c>
      <c r="CXP58" s="60">
        <v>9491.7000000000007</v>
      </c>
      <c r="CXQ58" s="45">
        <f t="shared" ref="CXQ58:CXQ59" si="385">SUM(CXP58/12)</f>
        <v>790.97500000000002</v>
      </c>
      <c r="CXR58" s="70">
        <v>0</v>
      </c>
      <c r="CXS58" s="70">
        <f t="shared" ref="CXS58:CYC59" si="386">CXR58</f>
        <v>0</v>
      </c>
      <c r="CXT58" s="70">
        <f t="shared" si="386"/>
        <v>0</v>
      </c>
      <c r="CXU58" s="70">
        <f t="shared" si="386"/>
        <v>0</v>
      </c>
      <c r="CXV58" s="70">
        <f t="shared" si="386"/>
        <v>0</v>
      </c>
      <c r="CXW58" s="70">
        <f t="shared" si="386"/>
        <v>0</v>
      </c>
      <c r="CXX58" s="70">
        <f t="shared" si="386"/>
        <v>0</v>
      </c>
      <c r="CXY58" s="70">
        <f t="shared" si="386"/>
        <v>0</v>
      </c>
      <c r="CXZ58" s="70">
        <f t="shared" si="386"/>
        <v>0</v>
      </c>
      <c r="CYA58" s="70">
        <f t="shared" si="386"/>
        <v>0</v>
      </c>
      <c r="CYB58" s="70">
        <f t="shared" si="386"/>
        <v>0</v>
      </c>
      <c r="CYC58" s="70">
        <f t="shared" si="386"/>
        <v>0</v>
      </c>
      <c r="CYD58" s="50">
        <f t="shared" ref="CYD58:CYD59" si="387">SUM(CXR58:CYC58)</f>
        <v>0</v>
      </c>
      <c r="CYE58" s="61" t="s">
        <v>60</v>
      </c>
      <c r="CYF58" s="60">
        <v>9491.7000000000007</v>
      </c>
      <c r="CYG58" s="45">
        <f t="shared" ref="CYG58:CYG59" si="388">SUM(CYF58/12)</f>
        <v>790.97500000000002</v>
      </c>
      <c r="CYH58" s="70">
        <v>0</v>
      </c>
      <c r="CYI58" s="70">
        <f t="shared" ref="CYI58:CYS59" si="389">CYH58</f>
        <v>0</v>
      </c>
      <c r="CYJ58" s="70">
        <f t="shared" si="389"/>
        <v>0</v>
      </c>
      <c r="CYK58" s="70">
        <f t="shared" si="389"/>
        <v>0</v>
      </c>
      <c r="CYL58" s="70">
        <f t="shared" si="389"/>
        <v>0</v>
      </c>
      <c r="CYM58" s="70">
        <f t="shared" si="389"/>
        <v>0</v>
      </c>
      <c r="CYN58" s="70">
        <f t="shared" si="389"/>
        <v>0</v>
      </c>
      <c r="CYO58" s="70">
        <f t="shared" si="389"/>
        <v>0</v>
      </c>
      <c r="CYP58" s="70">
        <f t="shared" si="389"/>
        <v>0</v>
      </c>
      <c r="CYQ58" s="70">
        <f t="shared" si="389"/>
        <v>0</v>
      </c>
      <c r="CYR58" s="70">
        <f t="shared" si="389"/>
        <v>0</v>
      </c>
      <c r="CYS58" s="70">
        <f t="shared" si="389"/>
        <v>0</v>
      </c>
      <c r="CYT58" s="50">
        <f t="shared" ref="CYT58:CYT59" si="390">SUM(CYH58:CYS58)</f>
        <v>0</v>
      </c>
      <c r="CYU58" s="61" t="s">
        <v>60</v>
      </c>
      <c r="CYV58" s="60">
        <v>9491.7000000000007</v>
      </c>
      <c r="CYW58" s="45">
        <f t="shared" ref="CYW58:CYW59" si="391">SUM(CYV58/12)</f>
        <v>790.97500000000002</v>
      </c>
      <c r="CYX58" s="70">
        <v>0</v>
      </c>
      <c r="CYY58" s="70">
        <f t="shared" ref="CYY58:CZI59" si="392">CYX58</f>
        <v>0</v>
      </c>
      <c r="CYZ58" s="70">
        <f t="shared" si="392"/>
        <v>0</v>
      </c>
      <c r="CZA58" s="70">
        <f t="shared" si="392"/>
        <v>0</v>
      </c>
      <c r="CZB58" s="70">
        <f t="shared" si="392"/>
        <v>0</v>
      </c>
      <c r="CZC58" s="70">
        <f t="shared" si="392"/>
        <v>0</v>
      </c>
      <c r="CZD58" s="70">
        <f t="shared" si="392"/>
        <v>0</v>
      </c>
      <c r="CZE58" s="70">
        <f t="shared" si="392"/>
        <v>0</v>
      </c>
      <c r="CZF58" s="70">
        <f t="shared" si="392"/>
        <v>0</v>
      </c>
      <c r="CZG58" s="70">
        <f t="shared" si="392"/>
        <v>0</v>
      </c>
      <c r="CZH58" s="70">
        <f t="shared" si="392"/>
        <v>0</v>
      </c>
      <c r="CZI58" s="70">
        <f t="shared" si="392"/>
        <v>0</v>
      </c>
      <c r="CZJ58" s="50">
        <f t="shared" ref="CZJ58:CZJ59" si="393">SUM(CYX58:CZI58)</f>
        <v>0</v>
      </c>
      <c r="CZK58" s="61" t="s">
        <v>60</v>
      </c>
      <c r="CZL58" s="60">
        <v>9491.7000000000007</v>
      </c>
      <c r="CZM58" s="45">
        <f t="shared" ref="CZM58:CZM59" si="394">SUM(CZL58/12)</f>
        <v>790.97500000000002</v>
      </c>
      <c r="CZN58" s="70">
        <v>0</v>
      </c>
      <c r="CZO58" s="70">
        <f t="shared" ref="CZO58:CZY59" si="395">CZN58</f>
        <v>0</v>
      </c>
      <c r="CZP58" s="70">
        <f t="shared" si="395"/>
        <v>0</v>
      </c>
      <c r="CZQ58" s="70">
        <f t="shared" si="395"/>
        <v>0</v>
      </c>
      <c r="CZR58" s="70">
        <f t="shared" si="395"/>
        <v>0</v>
      </c>
      <c r="CZS58" s="70">
        <f t="shared" si="395"/>
        <v>0</v>
      </c>
      <c r="CZT58" s="70">
        <f t="shared" si="395"/>
        <v>0</v>
      </c>
      <c r="CZU58" s="70">
        <f t="shared" si="395"/>
        <v>0</v>
      </c>
      <c r="CZV58" s="70">
        <f t="shared" si="395"/>
        <v>0</v>
      </c>
      <c r="CZW58" s="70">
        <f t="shared" si="395"/>
        <v>0</v>
      </c>
      <c r="CZX58" s="70">
        <f t="shared" si="395"/>
        <v>0</v>
      </c>
      <c r="CZY58" s="70">
        <f t="shared" si="395"/>
        <v>0</v>
      </c>
      <c r="CZZ58" s="50">
        <f t="shared" ref="CZZ58:CZZ59" si="396">SUM(CZN58:CZY58)</f>
        <v>0</v>
      </c>
      <c r="DAA58" s="61" t="s">
        <v>60</v>
      </c>
      <c r="DAB58" s="60">
        <v>9491.7000000000007</v>
      </c>
      <c r="DAC58" s="45">
        <f t="shared" ref="DAC58:DAC59" si="397">SUM(DAB58/12)</f>
        <v>790.97500000000002</v>
      </c>
      <c r="DAD58" s="70">
        <v>0</v>
      </c>
      <c r="DAE58" s="70">
        <f t="shared" ref="DAE58:DAO59" si="398">DAD58</f>
        <v>0</v>
      </c>
      <c r="DAF58" s="70">
        <f t="shared" si="398"/>
        <v>0</v>
      </c>
      <c r="DAG58" s="70">
        <f t="shared" si="398"/>
        <v>0</v>
      </c>
      <c r="DAH58" s="70">
        <f t="shared" si="398"/>
        <v>0</v>
      </c>
      <c r="DAI58" s="70">
        <f t="shared" si="398"/>
        <v>0</v>
      </c>
      <c r="DAJ58" s="70">
        <f t="shared" si="398"/>
        <v>0</v>
      </c>
      <c r="DAK58" s="70">
        <f t="shared" si="398"/>
        <v>0</v>
      </c>
      <c r="DAL58" s="70">
        <f t="shared" si="398"/>
        <v>0</v>
      </c>
      <c r="DAM58" s="70">
        <f t="shared" si="398"/>
        <v>0</v>
      </c>
      <c r="DAN58" s="70">
        <f t="shared" si="398"/>
        <v>0</v>
      </c>
      <c r="DAO58" s="70">
        <f t="shared" si="398"/>
        <v>0</v>
      </c>
      <c r="DAP58" s="50">
        <f t="shared" ref="DAP58:DAP59" si="399">SUM(DAD58:DAO58)</f>
        <v>0</v>
      </c>
      <c r="DAQ58" s="61" t="s">
        <v>60</v>
      </c>
      <c r="DAR58" s="60">
        <v>9491.7000000000007</v>
      </c>
      <c r="DAS58" s="45">
        <f t="shared" ref="DAS58:DAS59" si="400">SUM(DAR58/12)</f>
        <v>790.97500000000002</v>
      </c>
      <c r="DAT58" s="70">
        <v>0</v>
      </c>
      <c r="DAU58" s="70">
        <f t="shared" ref="DAU58:DBE59" si="401">DAT58</f>
        <v>0</v>
      </c>
      <c r="DAV58" s="70">
        <f t="shared" si="401"/>
        <v>0</v>
      </c>
      <c r="DAW58" s="70">
        <f t="shared" si="401"/>
        <v>0</v>
      </c>
      <c r="DAX58" s="70">
        <f t="shared" si="401"/>
        <v>0</v>
      </c>
      <c r="DAY58" s="70">
        <f t="shared" si="401"/>
        <v>0</v>
      </c>
      <c r="DAZ58" s="70">
        <f t="shared" si="401"/>
        <v>0</v>
      </c>
      <c r="DBA58" s="70">
        <f t="shared" si="401"/>
        <v>0</v>
      </c>
      <c r="DBB58" s="70">
        <f t="shared" si="401"/>
        <v>0</v>
      </c>
      <c r="DBC58" s="70">
        <f t="shared" si="401"/>
        <v>0</v>
      </c>
      <c r="DBD58" s="70">
        <f t="shared" si="401"/>
        <v>0</v>
      </c>
      <c r="DBE58" s="70">
        <f t="shared" si="401"/>
        <v>0</v>
      </c>
      <c r="DBF58" s="50">
        <f t="shared" ref="DBF58:DBF59" si="402">SUM(DAT58:DBE58)</f>
        <v>0</v>
      </c>
      <c r="DBG58" s="61" t="s">
        <v>60</v>
      </c>
      <c r="DBH58" s="60">
        <v>9491.7000000000007</v>
      </c>
      <c r="DBI58" s="45">
        <f t="shared" ref="DBI58:DBI59" si="403">SUM(DBH58/12)</f>
        <v>790.97500000000002</v>
      </c>
      <c r="DBJ58" s="70">
        <v>0</v>
      </c>
      <c r="DBK58" s="70">
        <f t="shared" ref="DBK58:DBU59" si="404">DBJ58</f>
        <v>0</v>
      </c>
      <c r="DBL58" s="70">
        <f t="shared" si="404"/>
        <v>0</v>
      </c>
      <c r="DBM58" s="70">
        <f t="shared" si="404"/>
        <v>0</v>
      </c>
      <c r="DBN58" s="70">
        <f t="shared" si="404"/>
        <v>0</v>
      </c>
      <c r="DBO58" s="70">
        <f t="shared" si="404"/>
        <v>0</v>
      </c>
      <c r="DBP58" s="70">
        <f t="shared" si="404"/>
        <v>0</v>
      </c>
      <c r="DBQ58" s="70">
        <f t="shared" si="404"/>
        <v>0</v>
      </c>
      <c r="DBR58" s="70">
        <f t="shared" si="404"/>
        <v>0</v>
      </c>
      <c r="DBS58" s="70">
        <f t="shared" si="404"/>
        <v>0</v>
      </c>
      <c r="DBT58" s="70">
        <f t="shared" si="404"/>
        <v>0</v>
      </c>
      <c r="DBU58" s="70">
        <f t="shared" si="404"/>
        <v>0</v>
      </c>
      <c r="DBV58" s="50">
        <f t="shared" ref="DBV58:DBV59" si="405">SUM(DBJ58:DBU58)</f>
        <v>0</v>
      </c>
      <c r="DBW58" s="61" t="s">
        <v>60</v>
      </c>
      <c r="DBX58" s="60">
        <v>9491.7000000000007</v>
      </c>
      <c r="DBY58" s="45">
        <f t="shared" ref="DBY58:DBY59" si="406">SUM(DBX58/12)</f>
        <v>790.97500000000002</v>
      </c>
      <c r="DBZ58" s="70">
        <v>0</v>
      </c>
      <c r="DCA58" s="70">
        <f t="shared" ref="DCA58:DCK59" si="407">DBZ58</f>
        <v>0</v>
      </c>
      <c r="DCB58" s="70">
        <f t="shared" si="407"/>
        <v>0</v>
      </c>
      <c r="DCC58" s="70">
        <f t="shared" si="407"/>
        <v>0</v>
      </c>
      <c r="DCD58" s="70">
        <f t="shared" si="407"/>
        <v>0</v>
      </c>
      <c r="DCE58" s="70">
        <f t="shared" si="407"/>
        <v>0</v>
      </c>
      <c r="DCF58" s="70">
        <f t="shared" si="407"/>
        <v>0</v>
      </c>
      <c r="DCG58" s="70">
        <f t="shared" si="407"/>
        <v>0</v>
      </c>
      <c r="DCH58" s="70">
        <f t="shared" si="407"/>
        <v>0</v>
      </c>
      <c r="DCI58" s="70">
        <f t="shared" si="407"/>
        <v>0</v>
      </c>
      <c r="DCJ58" s="70">
        <f t="shared" si="407"/>
        <v>0</v>
      </c>
      <c r="DCK58" s="70">
        <f t="shared" si="407"/>
        <v>0</v>
      </c>
      <c r="DCL58" s="50">
        <f t="shared" ref="DCL58:DCL59" si="408">SUM(DBZ58:DCK58)</f>
        <v>0</v>
      </c>
      <c r="DCM58" s="61" t="s">
        <v>60</v>
      </c>
      <c r="DCN58" s="60">
        <v>9491.7000000000007</v>
      </c>
      <c r="DCO58" s="45">
        <f t="shared" ref="DCO58:DCO59" si="409">SUM(DCN58/12)</f>
        <v>790.97500000000002</v>
      </c>
      <c r="DCP58" s="70">
        <v>0</v>
      </c>
      <c r="DCQ58" s="70">
        <f t="shared" ref="DCQ58:DDA59" si="410">DCP58</f>
        <v>0</v>
      </c>
      <c r="DCR58" s="70">
        <f t="shared" si="410"/>
        <v>0</v>
      </c>
      <c r="DCS58" s="70">
        <f t="shared" si="410"/>
        <v>0</v>
      </c>
      <c r="DCT58" s="70">
        <f t="shared" si="410"/>
        <v>0</v>
      </c>
      <c r="DCU58" s="70">
        <f t="shared" si="410"/>
        <v>0</v>
      </c>
      <c r="DCV58" s="70">
        <f t="shared" si="410"/>
        <v>0</v>
      </c>
      <c r="DCW58" s="70">
        <f t="shared" si="410"/>
        <v>0</v>
      </c>
      <c r="DCX58" s="70">
        <f t="shared" si="410"/>
        <v>0</v>
      </c>
      <c r="DCY58" s="70">
        <f t="shared" si="410"/>
        <v>0</v>
      </c>
      <c r="DCZ58" s="70">
        <f t="shared" si="410"/>
        <v>0</v>
      </c>
      <c r="DDA58" s="70">
        <f t="shared" si="410"/>
        <v>0</v>
      </c>
      <c r="DDB58" s="50">
        <f t="shared" ref="DDB58:DDB59" si="411">SUM(DCP58:DDA58)</f>
        <v>0</v>
      </c>
      <c r="DDC58" s="61" t="s">
        <v>60</v>
      </c>
      <c r="DDD58" s="60">
        <v>9491.7000000000007</v>
      </c>
      <c r="DDE58" s="45">
        <f t="shared" ref="DDE58:DDE59" si="412">SUM(DDD58/12)</f>
        <v>790.97500000000002</v>
      </c>
      <c r="DDF58" s="70">
        <v>0</v>
      </c>
      <c r="DDG58" s="70">
        <f t="shared" ref="DDG58:DDQ59" si="413">DDF58</f>
        <v>0</v>
      </c>
      <c r="DDH58" s="70">
        <f t="shared" si="413"/>
        <v>0</v>
      </c>
      <c r="DDI58" s="70">
        <f t="shared" si="413"/>
        <v>0</v>
      </c>
      <c r="DDJ58" s="70">
        <f t="shared" si="413"/>
        <v>0</v>
      </c>
      <c r="DDK58" s="70">
        <f t="shared" si="413"/>
        <v>0</v>
      </c>
      <c r="DDL58" s="70">
        <f t="shared" si="413"/>
        <v>0</v>
      </c>
      <c r="DDM58" s="70">
        <f t="shared" si="413"/>
        <v>0</v>
      </c>
      <c r="DDN58" s="70">
        <f t="shared" si="413"/>
        <v>0</v>
      </c>
      <c r="DDO58" s="70">
        <f t="shared" si="413"/>
        <v>0</v>
      </c>
      <c r="DDP58" s="70">
        <f t="shared" si="413"/>
        <v>0</v>
      </c>
      <c r="DDQ58" s="70">
        <f t="shared" si="413"/>
        <v>0</v>
      </c>
      <c r="DDR58" s="50">
        <f t="shared" ref="DDR58:DDR59" si="414">SUM(DDF58:DDQ58)</f>
        <v>0</v>
      </c>
      <c r="DDS58" s="61" t="s">
        <v>60</v>
      </c>
      <c r="DDT58" s="60">
        <v>9491.7000000000007</v>
      </c>
      <c r="DDU58" s="45">
        <f t="shared" ref="DDU58:DDU59" si="415">SUM(DDT58/12)</f>
        <v>790.97500000000002</v>
      </c>
      <c r="DDV58" s="70">
        <v>0</v>
      </c>
      <c r="DDW58" s="70">
        <f t="shared" ref="DDW58:DEG59" si="416">DDV58</f>
        <v>0</v>
      </c>
      <c r="DDX58" s="70">
        <f t="shared" si="416"/>
        <v>0</v>
      </c>
      <c r="DDY58" s="70">
        <f t="shared" si="416"/>
        <v>0</v>
      </c>
      <c r="DDZ58" s="70">
        <f t="shared" si="416"/>
        <v>0</v>
      </c>
      <c r="DEA58" s="70">
        <f t="shared" si="416"/>
        <v>0</v>
      </c>
      <c r="DEB58" s="70">
        <f t="shared" si="416"/>
        <v>0</v>
      </c>
      <c r="DEC58" s="70">
        <f t="shared" si="416"/>
        <v>0</v>
      </c>
      <c r="DED58" s="70">
        <f t="shared" si="416"/>
        <v>0</v>
      </c>
      <c r="DEE58" s="70">
        <f t="shared" si="416"/>
        <v>0</v>
      </c>
      <c r="DEF58" s="70">
        <f t="shared" si="416"/>
        <v>0</v>
      </c>
      <c r="DEG58" s="70">
        <f t="shared" si="416"/>
        <v>0</v>
      </c>
      <c r="DEH58" s="50">
        <f t="shared" ref="DEH58:DEH59" si="417">SUM(DDV58:DEG58)</f>
        <v>0</v>
      </c>
      <c r="DEI58" s="61" t="s">
        <v>60</v>
      </c>
      <c r="DEJ58" s="60">
        <v>9491.7000000000007</v>
      </c>
      <c r="DEK58" s="45">
        <f t="shared" ref="DEK58:DEK59" si="418">SUM(DEJ58/12)</f>
        <v>790.97500000000002</v>
      </c>
      <c r="DEL58" s="70">
        <v>0</v>
      </c>
      <c r="DEM58" s="70">
        <f t="shared" ref="DEM58:DEW59" si="419">DEL58</f>
        <v>0</v>
      </c>
      <c r="DEN58" s="70">
        <f t="shared" si="419"/>
        <v>0</v>
      </c>
      <c r="DEO58" s="70">
        <f t="shared" si="419"/>
        <v>0</v>
      </c>
      <c r="DEP58" s="70">
        <f t="shared" si="419"/>
        <v>0</v>
      </c>
      <c r="DEQ58" s="70">
        <f t="shared" si="419"/>
        <v>0</v>
      </c>
      <c r="DER58" s="70">
        <f t="shared" si="419"/>
        <v>0</v>
      </c>
      <c r="DES58" s="70">
        <f t="shared" si="419"/>
        <v>0</v>
      </c>
      <c r="DET58" s="70">
        <f t="shared" si="419"/>
        <v>0</v>
      </c>
      <c r="DEU58" s="70">
        <f t="shared" si="419"/>
        <v>0</v>
      </c>
      <c r="DEV58" s="70">
        <f t="shared" si="419"/>
        <v>0</v>
      </c>
      <c r="DEW58" s="70">
        <f t="shared" si="419"/>
        <v>0</v>
      </c>
      <c r="DEX58" s="50">
        <f t="shared" ref="DEX58:DEX59" si="420">SUM(DEL58:DEW58)</f>
        <v>0</v>
      </c>
      <c r="DEY58" s="61" t="s">
        <v>60</v>
      </c>
      <c r="DEZ58" s="60">
        <v>9491.7000000000007</v>
      </c>
      <c r="DFA58" s="45">
        <f t="shared" ref="DFA58:DFA59" si="421">SUM(DEZ58/12)</f>
        <v>790.97500000000002</v>
      </c>
      <c r="DFB58" s="70">
        <v>0</v>
      </c>
      <c r="DFC58" s="70">
        <f t="shared" ref="DFC58:DFM59" si="422">DFB58</f>
        <v>0</v>
      </c>
      <c r="DFD58" s="70">
        <f t="shared" si="422"/>
        <v>0</v>
      </c>
      <c r="DFE58" s="70">
        <f t="shared" si="422"/>
        <v>0</v>
      </c>
      <c r="DFF58" s="70">
        <f t="shared" si="422"/>
        <v>0</v>
      </c>
      <c r="DFG58" s="70">
        <f t="shared" si="422"/>
        <v>0</v>
      </c>
      <c r="DFH58" s="70">
        <f t="shared" si="422"/>
        <v>0</v>
      </c>
      <c r="DFI58" s="70">
        <f t="shared" si="422"/>
        <v>0</v>
      </c>
      <c r="DFJ58" s="70">
        <f t="shared" si="422"/>
        <v>0</v>
      </c>
      <c r="DFK58" s="70">
        <f t="shared" si="422"/>
        <v>0</v>
      </c>
      <c r="DFL58" s="70">
        <f t="shared" si="422"/>
        <v>0</v>
      </c>
      <c r="DFM58" s="70">
        <f t="shared" si="422"/>
        <v>0</v>
      </c>
      <c r="DFN58" s="50">
        <f t="shared" ref="DFN58:DFN59" si="423">SUM(DFB58:DFM58)</f>
        <v>0</v>
      </c>
      <c r="DFO58" s="61" t="s">
        <v>60</v>
      </c>
      <c r="DFP58" s="60">
        <v>9491.7000000000007</v>
      </c>
      <c r="DFQ58" s="45">
        <f t="shared" ref="DFQ58:DFQ59" si="424">SUM(DFP58/12)</f>
        <v>790.97500000000002</v>
      </c>
      <c r="DFR58" s="70">
        <v>0</v>
      </c>
      <c r="DFS58" s="70">
        <f t="shared" ref="DFS58:DGC59" si="425">DFR58</f>
        <v>0</v>
      </c>
      <c r="DFT58" s="70">
        <f t="shared" si="425"/>
        <v>0</v>
      </c>
      <c r="DFU58" s="70">
        <f t="shared" si="425"/>
        <v>0</v>
      </c>
      <c r="DFV58" s="70">
        <f t="shared" si="425"/>
        <v>0</v>
      </c>
      <c r="DFW58" s="70">
        <f t="shared" si="425"/>
        <v>0</v>
      </c>
      <c r="DFX58" s="70">
        <f t="shared" si="425"/>
        <v>0</v>
      </c>
      <c r="DFY58" s="70">
        <f t="shared" si="425"/>
        <v>0</v>
      </c>
      <c r="DFZ58" s="70">
        <f t="shared" si="425"/>
        <v>0</v>
      </c>
      <c r="DGA58" s="70">
        <f t="shared" si="425"/>
        <v>0</v>
      </c>
      <c r="DGB58" s="70">
        <f t="shared" si="425"/>
        <v>0</v>
      </c>
      <c r="DGC58" s="70">
        <f t="shared" si="425"/>
        <v>0</v>
      </c>
      <c r="DGD58" s="50">
        <f t="shared" ref="DGD58:DGD59" si="426">SUM(DFR58:DGC58)</f>
        <v>0</v>
      </c>
      <c r="DGE58" s="61" t="s">
        <v>60</v>
      </c>
      <c r="DGF58" s="60">
        <v>9491.7000000000007</v>
      </c>
      <c r="DGG58" s="45">
        <f t="shared" ref="DGG58:DGG59" si="427">SUM(DGF58/12)</f>
        <v>790.97500000000002</v>
      </c>
      <c r="DGH58" s="70">
        <v>0</v>
      </c>
      <c r="DGI58" s="70">
        <f t="shared" ref="DGI58:DGS59" si="428">DGH58</f>
        <v>0</v>
      </c>
      <c r="DGJ58" s="70">
        <f t="shared" si="428"/>
        <v>0</v>
      </c>
      <c r="DGK58" s="70">
        <f t="shared" si="428"/>
        <v>0</v>
      </c>
      <c r="DGL58" s="70">
        <f t="shared" si="428"/>
        <v>0</v>
      </c>
      <c r="DGM58" s="70">
        <f t="shared" si="428"/>
        <v>0</v>
      </c>
      <c r="DGN58" s="70">
        <f t="shared" si="428"/>
        <v>0</v>
      </c>
      <c r="DGO58" s="70">
        <f t="shared" si="428"/>
        <v>0</v>
      </c>
      <c r="DGP58" s="70">
        <f t="shared" si="428"/>
        <v>0</v>
      </c>
      <c r="DGQ58" s="70">
        <f t="shared" si="428"/>
        <v>0</v>
      </c>
      <c r="DGR58" s="70">
        <f t="shared" si="428"/>
        <v>0</v>
      </c>
      <c r="DGS58" s="70">
        <f t="shared" si="428"/>
        <v>0</v>
      </c>
      <c r="DGT58" s="50">
        <f t="shared" ref="DGT58:DGT59" si="429">SUM(DGH58:DGS58)</f>
        <v>0</v>
      </c>
      <c r="DGU58" s="61" t="s">
        <v>60</v>
      </c>
      <c r="DGV58" s="60">
        <v>9491.7000000000007</v>
      </c>
      <c r="DGW58" s="45">
        <f t="shared" ref="DGW58:DGW59" si="430">SUM(DGV58/12)</f>
        <v>790.97500000000002</v>
      </c>
      <c r="DGX58" s="70">
        <v>0</v>
      </c>
      <c r="DGY58" s="70">
        <f t="shared" ref="DGY58:DHI59" si="431">DGX58</f>
        <v>0</v>
      </c>
      <c r="DGZ58" s="70">
        <f t="shared" si="431"/>
        <v>0</v>
      </c>
      <c r="DHA58" s="70">
        <f t="shared" si="431"/>
        <v>0</v>
      </c>
      <c r="DHB58" s="70">
        <f t="shared" si="431"/>
        <v>0</v>
      </c>
      <c r="DHC58" s="70">
        <f t="shared" si="431"/>
        <v>0</v>
      </c>
      <c r="DHD58" s="70">
        <f t="shared" si="431"/>
        <v>0</v>
      </c>
      <c r="DHE58" s="70">
        <f t="shared" si="431"/>
        <v>0</v>
      </c>
      <c r="DHF58" s="70">
        <f t="shared" si="431"/>
        <v>0</v>
      </c>
      <c r="DHG58" s="70">
        <f t="shared" si="431"/>
        <v>0</v>
      </c>
      <c r="DHH58" s="70">
        <f t="shared" si="431"/>
        <v>0</v>
      </c>
      <c r="DHI58" s="70">
        <f t="shared" si="431"/>
        <v>0</v>
      </c>
      <c r="DHJ58" s="50">
        <f t="shared" ref="DHJ58:DHJ59" si="432">SUM(DGX58:DHI58)</f>
        <v>0</v>
      </c>
      <c r="DHK58" s="61" t="s">
        <v>60</v>
      </c>
      <c r="DHL58" s="60">
        <v>9491.7000000000007</v>
      </c>
      <c r="DHM58" s="45">
        <f t="shared" ref="DHM58:DHM59" si="433">SUM(DHL58/12)</f>
        <v>790.97500000000002</v>
      </c>
      <c r="DHN58" s="70">
        <v>0</v>
      </c>
      <c r="DHO58" s="70">
        <f t="shared" ref="DHO58:DHY59" si="434">DHN58</f>
        <v>0</v>
      </c>
      <c r="DHP58" s="70">
        <f t="shared" si="434"/>
        <v>0</v>
      </c>
      <c r="DHQ58" s="70">
        <f t="shared" si="434"/>
        <v>0</v>
      </c>
      <c r="DHR58" s="70">
        <f t="shared" si="434"/>
        <v>0</v>
      </c>
      <c r="DHS58" s="70">
        <f t="shared" si="434"/>
        <v>0</v>
      </c>
      <c r="DHT58" s="70">
        <f t="shared" si="434"/>
        <v>0</v>
      </c>
      <c r="DHU58" s="70">
        <f t="shared" si="434"/>
        <v>0</v>
      </c>
      <c r="DHV58" s="70">
        <f t="shared" si="434"/>
        <v>0</v>
      </c>
      <c r="DHW58" s="70">
        <f t="shared" si="434"/>
        <v>0</v>
      </c>
      <c r="DHX58" s="70">
        <f t="shared" si="434"/>
        <v>0</v>
      </c>
      <c r="DHY58" s="70">
        <f t="shared" si="434"/>
        <v>0</v>
      </c>
      <c r="DHZ58" s="50">
        <f t="shared" ref="DHZ58:DHZ59" si="435">SUM(DHN58:DHY58)</f>
        <v>0</v>
      </c>
      <c r="DIA58" s="61" t="s">
        <v>60</v>
      </c>
      <c r="DIB58" s="60">
        <v>9491.7000000000007</v>
      </c>
      <c r="DIC58" s="45">
        <f t="shared" ref="DIC58:DIC59" si="436">SUM(DIB58/12)</f>
        <v>790.97500000000002</v>
      </c>
      <c r="DID58" s="70">
        <v>0</v>
      </c>
      <c r="DIE58" s="70">
        <f t="shared" ref="DIE58:DIO59" si="437">DID58</f>
        <v>0</v>
      </c>
      <c r="DIF58" s="70">
        <f t="shared" si="437"/>
        <v>0</v>
      </c>
      <c r="DIG58" s="70">
        <f t="shared" si="437"/>
        <v>0</v>
      </c>
      <c r="DIH58" s="70">
        <f t="shared" si="437"/>
        <v>0</v>
      </c>
      <c r="DII58" s="70">
        <f t="shared" si="437"/>
        <v>0</v>
      </c>
      <c r="DIJ58" s="70">
        <f t="shared" si="437"/>
        <v>0</v>
      </c>
      <c r="DIK58" s="70">
        <f t="shared" si="437"/>
        <v>0</v>
      </c>
      <c r="DIL58" s="70">
        <f t="shared" si="437"/>
        <v>0</v>
      </c>
      <c r="DIM58" s="70">
        <f t="shared" si="437"/>
        <v>0</v>
      </c>
      <c r="DIN58" s="70">
        <f t="shared" si="437"/>
        <v>0</v>
      </c>
      <c r="DIO58" s="70">
        <f t="shared" si="437"/>
        <v>0</v>
      </c>
      <c r="DIP58" s="50">
        <f t="shared" ref="DIP58:DIP59" si="438">SUM(DID58:DIO58)</f>
        <v>0</v>
      </c>
      <c r="DIQ58" s="61" t="s">
        <v>60</v>
      </c>
      <c r="DIR58" s="60">
        <v>9491.7000000000007</v>
      </c>
      <c r="DIS58" s="45">
        <f t="shared" ref="DIS58:DIS59" si="439">SUM(DIR58/12)</f>
        <v>790.97500000000002</v>
      </c>
      <c r="DIT58" s="70">
        <v>0</v>
      </c>
      <c r="DIU58" s="70">
        <f t="shared" ref="DIU58:DJE59" si="440">DIT58</f>
        <v>0</v>
      </c>
      <c r="DIV58" s="70">
        <f t="shared" si="440"/>
        <v>0</v>
      </c>
      <c r="DIW58" s="70">
        <f t="shared" si="440"/>
        <v>0</v>
      </c>
      <c r="DIX58" s="70">
        <f t="shared" si="440"/>
        <v>0</v>
      </c>
      <c r="DIY58" s="70">
        <f t="shared" si="440"/>
        <v>0</v>
      </c>
      <c r="DIZ58" s="70">
        <f t="shared" si="440"/>
        <v>0</v>
      </c>
      <c r="DJA58" s="70">
        <f t="shared" si="440"/>
        <v>0</v>
      </c>
      <c r="DJB58" s="70">
        <f t="shared" si="440"/>
        <v>0</v>
      </c>
      <c r="DJC58" s="70">
        <f t="shared" si="440"/>
        <v>0</v>
      </c>
      <c r="DJD58" s="70">
        <f t="shared" si="440"/>
        <v>0</v>
      </c>
      <c r="DJE58" s="70">
        <f t="shared" si="440"/>
        <v>0</v>
      </c>
      <c r="DJF58" s="50">
        <f t="shared" ref="DJF58:DJF59" si="441">SUM(DIT58:DJE58)</f>
        <v>0</v>
      </c>
      <c r="DJG58" s="61" t="s">
        <v>60</v>
      </c>
      <c r="DJH58" s="60">
        <v>9491.7000000000007</v>
      </c>
      <c r="DJI58" s="45">
        <f t="shared" ref="DJI58:DJI59" si="442">SUM(DJH58/12)</f>
        <v>790.97500000000002</v>
      </c>
      <c r="DJJ58" s="70">
        <v>0</v>
      </c>
      <c r="DJK58" s="70">
        <f t="shared" ref="DJK58:DJU59" si="443">DJJ58</f>
        <v>0</v>
      </c>
      <c r="DJL58" s="70">
        <f t="shared" si="443"/>
        <v>0</v>
      </c>
      <c r="DJM58" s="70">
        <f t="shared" si="443"/>
        <v>0</v>
      </c>
      <c r="DJN58" s="70">
        <f t="shared" si="443"/>
        <v>0</v>
      </c>
      <c r="DJO58" s="70">
        <f t="shared" si="443"/>
        <v>0</v>
      </c>
      <c r="DJP58" s="70">
        <f t="shared" si="443"/>
        <v>0</v>
      </c>
      <c r="DJQ58" s="70">
        <f t="shared" si="443"/>
        <v>0</v>
      </c>
      <c r="DJR58" s="70">
        <f t="shared" si="443"/>
        <v>0</v>
      </c>
      <c r="DJS58" s="70">
        <f t="shared" si="443"/>
        <v>0</v>
      </c>
      <c r="DJT58" s="70">
        <f t="shared" si="443"/>
        <v>0</v>
      </c>
      <c r="DJU58" s="70">
        <f t="shared" si="443"/>
        <v>0</v>
      </c>
      <c r="DJV58" s="50">
        <f t="shared" ref="DJV58:DJV59" si="444">SUM(DJJ58:DJU58)</f>
        <v>0</v>
      </c>
      <c r="DJW58" s="61" t="s">
        <v>60</v>
      </c>
      <c r="DJX58" s="60">
        <v>9491.7000000000007</v>
      </c>
      <c r="DJY58" s="45">
        <f t="shared" ref="DJY58:DJY59" si="445">SUM(DJX58/12)</f>
        <v>790.97500000000002</v>
      </c>
      <c r="DJZ58" s="70">
        <v>0</v>
      </c>
      <c r="DKA58" s="70">
        <f t="shared" ref="DKA58:DKK59" si="446">DJZ58</f>
        <v>0</v>
      </c>
      <c r="DKB58" s="70">
        <f t="shared" si="446"/>
        <v>0</v>
      </c>
      <c r="DKC58" s="70">
        <f t="shared" si="446"/>
        <v>0</v>
      </c>
      <c r="DKD58" s="70">
        <f t="shared" si="446"/>
        <v>0</v>
      </c>
      <c r="DKE58" s="70">
        <f t="shared" si="446"/>
        <v>0</v>
      </c>
      <c r="DKF58" s="70">
        <f t="shared" si="446"/>
        <v>0</v>
      </c>
      <c r="DKG58" s="70">
        <f t="shared" si="446"/>
        <v>0</v>
      </c>
      <c r="DKH58" s="70">
        <f t="shared" si="446"/>
        <v>0</v>
      </c>
      <c r="DKI58" s="70">
        <f t="shared" si="446"/>
        <v>0</v>
      </c>
      <c r="DKJ58" s="70">
        <f t="shared" si="446"/>
        <v>0</v>
      </c>
      <c r="DKK58" s="70">
        <f t="shared" si="446"/>
        <v>0</v>
      </c>
      <c r="DKL58" s="50">
        <f t="shared" ref="DKL58:DKL59" si="447">SUM(DJZ58:DKK58)</f>
        <v>0</v>
      </c>
      <c r="DKM58" s="61" t="s">
        <v>60</v>
      </c>
      <c r="DKN58" s="60">
        <v>9491.7000000000007</v>
      </c>
      <c r="DKO58" s="45">
        <f t="shared" ref="DKO58:DKO59" si="448">SUM(DKN58/12)</f>
        <v>790.97500000000002</v>
      </c>
      <c r="DKP58" s="70">
        <v>0</v>
      </c>
      <c r="DKQ58" s="70">
        <f t="shared" ref="DKQ58:DLA59" si="449">DKP58</f>
        <v>0</v>
      </c>
      <c r="DKR58" s="70">
        <f t="shared" si="449"/>
        <v>0</v>
      </c>
      <c r="DKS58" s="70">
        <f t="shared" si="449"/>
        <v>0</v>
      </c>
      <c r="DKT58" s="70">
        <f t="shared" si="449"/>
        <v>0</v>
      </c>
      <c r="DKU58" s="70">
        <f t="shared" si="449"/>
        <v>0</v>
      </c>
      <c r="DKV58" s="70">
        <f t="shared" si="449"/>
        <v>0</v>
      </c>
      <c r="DKW58" s="70">
        <f t="shared" si="449"/>
        <v>0</v>
      </c>
      <c r="DKX58" s="70">
        <f t="shared" si="449"/>
        <v>0</v>
      </c>
      <c r="DKY58" s="70">
        <f t="shared" si="449"/>
        <v>0</v>
      </c>
      <c r="DKZ58" s="70">
        <f t="shared" si="449"/>
        <v>0</v>
      </c>
      <c r="DLA58" s="70">
        <f t="shared" si="449"/>
        <v>0</v>
      </c>
      <c r="DLB58" s="50">
        <f t="shared" ref="DLB58:DLB59" si="450">SUM(DKP58:DLA58)</f>
        <v>0</v>
      </c>
      <c r="DLC58" s="61" t="s">
        <v>60</v>
      </c>
      <c r="DLD58" s="60">
        <v>9491.7000000000007</v>
      </c>
      <c r="DLE58" s="45">
        <f t="shared" ref="DLE58:DLE59" si="451">SUM(DLD58/12)</f>
        <v>790.97500000000002</v>
      </c>
      <c r="DLF58" s="70">
        <v>0</v>
      </c>
      <c r="DLG58" s="70">
        <f t="shared" ref="DLG58:DLQ59" si="452">DLF58</f>
        <v>0</v>
      </c>
      <c r="DLH58" s="70">
        <f t="shared" si="452"/>
        <v>0</v>
      </c>
      <c r="DLI58" s="70">
        <f t="shared" si="452"/>
        <v>0</v>
      </c>
      <c r="DLJ58" s="70">
        <f t="shared" si="452"/>
        <v>0</v>
      </c>
      <c r="DLK58" s="70">
        <f t="shared" si="452"/>
        <v>0</v>
      </c>
      <c r="DLL58" s="70">
        <f t="shared" si="452"/>
        <v>0</v>
      </c>
      <c r="DLM58" s="70">
        <f t="shared" si="452"/>
        <v>0</v>
      </c>
      <c r="DLN58" s="70">
        <f t="shared" si="452"/>
        <v>0</v>
      </c>
      <c r="DLO58" s="70">
        <f t="shared" si="452"/>
        <v>0</v>
      </c>
      <c r="DLP58" s="70">
        <f t="shared" si="452"/>
        <v>0</v>
      </c>
      <c r="DLQ58" s="70">
        <f t="shared" si="452"/>
        <v>0</v>
      </c>
      <c r="DLR58" s="50">
        <f t="shared" ref="DLR58:DLR59" si="453">SUM(DLF58:DLQ58)</f>
        <v>0</v>
      </c>
      <c r="DLS58" s="61" t="s">
        <v>60</v>
      </c>
      <c r="DLT58" s="60">
        <v>9491.7000000000007</v>
      </c>
      <c r="DLU58" s="45">
        <f t="shared" ref="DLU58:DLU59" si="454">SUM(DLT58/12)</f>
        <v>790.97500000000002</v>
      </c>
      <c r="DLV58" s="70">
        <v>0</v>
      </c>
      <c r="DLW58" s="70">
        <f t="shared" ref="DLW58:DMG59" si="455">DLV58</f>
        <v>0</v>
      </c>
      <c r="DLX58" s="70">
        <f t="shared" si="455"/>
        <v>0</v>
      </c>
      <c r="DLY58" s="70">
        <f t="shared" si="455"/>
        <v>0</v>
      </c>
      <c r="DLZ58" s="70">
        <f t="shared" si="455"/>
        <v>0</v>
      </c>
      <c r="DMA58" s="70">
        <f t="shared" si="455"/>
        <v>0</v>
      </c>
      <c r="DMB58" s="70">
        <f t="shared" si="455"/>
        <v>0</v>
      </c>
      <c r="DMC58" s="70">
        <f t="shared" si="455"/>
        <v>0</v>
      </c>
      <c r="DMD58" s="70">
        <f t="shared" si="455"/>
        <v>0</v>
      </c>
      <c r="DME58" s="70">
        <f t="shared" si="455"/>
        <v>0</v>
      </c>
      <c r="DMF58" s="70">
        <f t="shared" si="455"/>
        <v>0</v>
      </c>
      <c r="DMG58" s="70">
        <f t="shared" si="455"/>
        <v>0</v>
      </c>
      <c r="DMH58" s="50">
        <f t="shared" ref="DMH58:DMH59" si="456">SUM(DLV58:DMG58)</f>
        <v>0</v>
      </c>
      <c r="DMI58" s="61" t="s">
        <v>60</v>
      </c>
      <c r="DMJ58" s="60">
        <v>9491.7000000000007</v>
      </c>
      <c r="DMK58" s="45">
        <f t="shared" ref="DMK58:DMK59" si="457">SUM(DMJ58/12)</f>
        <v>790.97500000000002</v>
      </c>
      <c r="DML58" s="70">
        <v>0</v>
      </c>
      <c r="DMM58" s="70">
        <f t="shared" ref="DMM58:DMW59" si="458">DML58</f>
        <v>0</v>
      </c>
      <c r="DMN58" s="70">
        <f t="shared" si="458"/>
        <v>0</v>
      </c>
      <c r="DMO58" s="70">
        <f t="shared" si="458"/>
        <v>0</v>
      </c>
      <c r="DMP58" s="70">
        <f t="shared" si="458"/>
        <v>0</v>
      </c>
      <c r="DMQ58" s="70">
        <f t="shared" si="458"/>
        <v>0</v>
      </c>
      <c r="DMR58" s="70">
        <f t="shared" si="458"/>
        <v>0</v>
      </c>
      <c r="DMS58" s="70">
        <f t="shared" si="458"/>
        <v>0</v>
      </c>
      <c r="DMT58" s="70">
        <f t="shared" si="458"/>
        <v>0</v>
      </c>
      <c r="DMU58" s="70">
        <f t="shared" si="458"/>
        <v>0</v>
      </c>
      <c r="DMV58" s="70">
        <f t="shared" si="458"/>
        <v>0</v>
      </c>
      <c r="DMW58" s="70">
        <f t="shared" si="458"/>
        <v>0</v>
      </c>
      <c r="DMX58" s="50">
        <f t="shared" ref="DMX58:DMX59" si="459">SUM(DML58:DMW58)</f>
        <v>0</v>
      </c>
      <c r="DMY58" s="61" t="s">
        <v>60</v>
      </c>
      <c r="DMZ58" s="60">
        <v>9491.7000000000007</v>
      </c>
      <c r="DNA58" s="45">
        <f t="shared" ref="DNA58:DNA59" si="460">SUM(DMZ58/12)</f>
        <v>790.97500000000002</v>
      </c>
      <c r="DNB58" s="70">
        <v>0</v>
      </c>
      <c r="DNC58" s="70">
        <f t="shared" ref="DNC58:DNM59" si="461">DNB58</f>
        <v>0</v>
      </c>
      <c r="DND58" s="70">
        <f t="shared" si="461"/>
        <v>0</v>
      </c>
      <c r="DNE58" s="70">
        <f t="shared" si="461"/>
        <v>0</v>
      </c>
      <c r="DNF58" s="70">
        <f t="shared" si="461"/>
        <v>0</v>
      </c>
      <c r="DNG58" s="70">
        <f t="shared" si="461"/>
        <v>0</v>
      </c>
      <c r="DNH58" s="70">
        <f t="shared" si="461"/>
        <v>0</v>
      </c>
      <c r="DNI58" s="70">
        <f t="shared" si="461"/>
        <v>0</v>
      </c>
      <c r="DNJ58" s="70">
        <f t="shared" si="461"/>
        <v>0</v>
      </c>
      <c r="DNK58" s="70">
        <f t="shared" si="461"/>
        <v>0</v>
      </c>
      <c r="DNL58" s="70">
        <f t="shared" si="461"/>
        <v>0</v>
      </c>
      <c r="DNM58" s="70">
        <f t="shared" si="461"/>
        <v>0</v>
      </c>
      <c r="DNN58" s="50">
        <f t="shared" ref="DNN58:DNN59" si="462">SUM(DNB58:DNM58)</f>
        <v>0</v>
      </c>
      <c r="DNO58" s="61" t="s">
        <v>60</v>
      </c>
      <c r="DNP58" s="60">
        <v>9491.7000000000007</v>
      </c>
      <c r="DNQ58" s="45">
        <f t="shared" ref="DNQ58:DNQ59" si="463">SUM(DNP58/12)</f>
        <v>790.97500000000002</v>
      </c>
      <c r="DNR58" s="70">
        <v>0</v>
      </c>
      <c r="DNS58" s="70">
        <f t="shared" ref="DNS58:DOC59" si="464">DNR58</f>
        <v>0</v>
      </c>
      <c r="DNT58" s="70">
        <f t="shared" si="464"/>
        <v>0</v>
      </c>
      <c r="DNU58" s="70">
        <f t="shared" si="464"/>
        <v>0</v>
      </c>
      <c r="DNV58" s="70">
        <f t="shared" si="464"/>
        <v>0</v>
      </c>
      <c r="DNW58" s="70">
        <f t="shared" si="464"/>
        <v>0</v>
      </c>
      <c r="DNX58" s="70">
        <f t="shared" si="464"/>
        <v>0</v>
      </c>
      <c r="DNY58" s="70">
        <f t="shared" si="464"/>
        <v>0</v>
      </c>
      <c r="DNZ58" s="70">
        <f t="shared" si="464"/>
        <v>0</v>
      </c>
      <c r="DOA58" s="70">
        <f t="shared" si="464"/>
        <v>0</v>
      </c>
      <c r="DOB58" s="70">
        <f t="shared" si="464"/>
        <v>0</v>
      </c>
      <c r="DOC58" s="70">
        <f t="shared" si="464"/>
        <v>0</v>
      </c>
      <c r="DOD58" s="50">
        <f t="shared" ref="DOD58:DOD59" si="465">SUM(DNR58:DOC58)</f>
        <v>0</v>
      </c>
      <c r="DOE58" s="61" t="s">
        <v>60</v>
      </c>
      <c r="DOF58" s="60">
        <v>9491.7000000000007</v>
      </c>
      <c r="DOG58" s="45">
        <f t="shared" ref="DOG58:DOG59" si="466">SUM(DOF58/12)</f>
        <v>790.97500000000002</v>
      </c>
      <c r="DOH58" s="70">
        <v>0</v>
      </c>
      <c r="DOI58" s="70">
        <f t="shared" ref="DOI58:DOS59" si="467">DOH58</f>
        <v>0</v>
      </c>
      <c r="DOJ58" s="70">
        <f t="shared" si="467"/>
        <v>0</v>
      </c>
      <c r="DOK58" s="70">
        <f t="shared" si="467"/>
        <v>0</v>
      </c>
      <c r="DOL58" s="70">
        <f t="shared" si="467"/>
        <v>0</v>
      </c>
      <c r="DOM58" s="70">
        <f t="shared" si="467"/>
        <v>0</v>
      </c>
      <c r="DON58" s="70">
        <f t="shared" si="467"/>
        <v>0</v>
      </c>
      <c r="DOO58" s="70">
        <f t="shared" si="467"/>
        <v>0</v>
      </c>
      <c r="DOP58" s="70">
        <f t="shared" si="467"/>
        <v>0</v>
      </c>
      <c r="DOQ58" s="70">
        <f t="shared" si="467"/>
        <v>0</v>
      </c>
      <c r="DOR58" s="70">
        <f t="shared" si="467"/>
        <v>0</v>
      </c>
      <c r="DOS58" s="70">
        <f t="shared" si="467"/>
        <v>0</v>
      </c>
      <c r="DOT58" s="50">
        <f t="shared" ref="DOT58:DOT59" si="468">SUM(DOH58:DOS58)</f>
        <v>0</v>
      </c>
      <c r="DOU58" s="61" t="s">
        <v>60</v>
      </c>
      <c r="DOV58" s="60">
        <v>9491.7000000000007</v>
      </c>
      <c r="DOW58" s="45">
        <f t="shared" ref="DOW58:DOW59" si="469">SUM(DOV58/12)</f>
        <v>790.97500000000002</v>
      </c>
      <c r="DOX58" s="70">
        <v>0</v>
      </c>
      <c r="DOY58" s="70">
        <f t="shared" ref="DOY58:DPI59" si="470">DOX58</f>
        <v>0</v>
      </c>
      <c r="DOZ58" s="70">
        <f t="shared" si="470"/>
        <v>0</v>
      </c>
      <c r="DPA58" s="70">
        <f t="shared" si="470"/>
        <v>0</v>
      </c>
      <c r="DPB58" s="70">
        <f t="shared" si="470"/>
        <v>0</v>
      </c>
      <c r="DPC58" s="70">
        <f t="shared" si="470"/>
        <v>0</v>
      </c>
      <c r="DPD58" s="70">
        <f t="shared" si="470"/>
        <v>0</v>
      </c>
      <c r="DPE58" s="70">
        <f t="shared" si="470"/>
        <v>0</v>
      </c>
      <c r="DPF58" s="70">
        <f t="shared" si="470"/>
        <v>0</v>
      </c>
      <c r="DPG58" s="70">
        <f t="shared" si="470"/>
        <v>0</v>
      </c>
      <c r="DPH58" s="70">
        <f t="shared" si="470"/>
        <v>0</v>
      </c>
      <c r="DPI58" s="70">
        <f t="shared" si="470"/>
        <v>0</v>
      </c>
      <c r="DPJ58" s="50">
        <f t="shared" ref="DPJ58:DPJ59" si="471">SUM(DOX58:DPI58)</f>
        <v>0</v>
      </c>
      <c r="DPK58" s="61" t="s">
        <v>60</v>
      </c>
      <c r="DPL58" s="60">
        <v>9491.7000000000007</v>
      </c>
      <c r="DPM58" s="45">
        <f t="shared" ref="DPM58:DPM59" si="472">SUM(DPL58/12)</f>
        <v>790.97500000000002</v>
      </c>
      <c r="DPN58" s="70">
        <v>0</v>
      </c>
      <c r="DPO58" s="70">
        <f t="shared" ref="DPO58:DPY59" si="473">DPN58</f>
        <v>0</v>
      </c>
      <c r="DPP58" s="70">
        <f t="shared" si="473"/>
        <v>0</v>
      </c>
      <c r="DPQ58" s="70">
        <f t="shared" si="473"/>
        <v>0</v>
      </c>
      <c r="DPR58" s="70">
        <f t="shared" si="473"/>
        <v>0</v>
      </c>
      <c r="DPS58" s="70">
        <f t="shared" si="473"/>
        <v>0</v>
      </c>
      <c r="DPT58" s="70">
        <f t="shared" si="473"/>
        <v>0</v>
      </c>
      <c r="DPU58" s="70">
        <f t="shared" si="473"/>
        <v>0</v>
      </c>
      <c r="DPV58" s="70">
        <f t="shared" si="473"/>
        <v>0</v>
      </c>
      <c r="DPW58" s="70">
        <f t="shared" si="473"/>
        <v>0</v>
      </c>
      <c r="DPX58" s="70">
        <f t="shared" si="473"/>
        <v>0</v>
      </c>
      <c r="DPY58" s="70">
        <f t="shared" si="473"/>
        <v>0</v>
      </c>
      <c r="DPZ58" s="50">
        <f t="shared" ref="DPZ58:DPZ59" si="474">SUM(DPN58:DPY58)</f>
        <v>0</v>
      </c>
      <c r="DQA58" s="61" t="s">
        <v>60</v>
      </c>
      <c r="DQB58" s="60">
        <v>9491.7000000000007</v>
      </c>
      <c r="DQC58" s="45">
        <f t="shared" ref="DQC58:DQC59" si="475">SUM(DQB58/12)</f>
        <v>790.97500000000002</v>
      </c>
      <c r="DQD58" s="70">
        <v>0</v>
      </c>
      <c r="DQE58" s="70">
        <f t="shared" ref="DQE58:DQO59" si="476">DQD58</f>
        <v>0</v>
      </c>
      <c r="DQF58" s="70">
        <f t="shared" si="476"/>
        <v>0</v>
      </c>
      <c r="DQG58" s="70">
        <f t="shared" si="476"/>
        <v>0</v>
      </c>
      <c r="DQH58" s="70">
        <f t="shared" si="476"/>
        <v>0</v>
      </c>
      <c r="DQI58" s="70">
        <f t="shared" si="476"/>
        <v>0</v>
      </c>
      <c r="DQJ58" s="70">
        <f t="shared" si="476"/>
        <v>0</v>
      </c>
      <c r="DQK58" s="70">
        <f t="shared" si="476"/>
        <v>0</v>
      </c>
      <c r="DQL58" s="70">
        <f t="shared" si="476"/>
        <v>0</v>
      </c>
      <c r="DQM58" s="70">
        <f t="shared" si="476"/>
        <v>0</v>
      </c>
      <c r="DQN58" s="70">
        <f t="shared" si="476"/>
        <v>0</v>
      </c>
      <c r="DQO58" s="70">
        <f t="shared" si="476"/>
        <v>0</v>
      </c>
      <c r="DQP58" s="50">
        <f t="shared" ref="DQP58:DQP59" si="477">SUM(DQD58:DQO58)</f>
        <v>0</v>
      </c>
      <c r="DQQ58" s="61" t="s">
        <v>60</v>
      </c>
      <c r="DQR58" s="60">
        <v>9491.7000000000007</v>
      </c>
      <c r="DQS58" s="45">
        <f t="shared" ref="DQS58:DQS59" si="478">SUM(DQR58/12)</f>
        <v>790.97500000000002</v>
      </c>
      <c r="DQT58" s="70">
        <v>0</v>
      </c>
      <c r="DQU58" s="70">
        <f t="shared" ref="DQU58:DRE59" si="479">DQT58</f>
        <v>0</v>
      </c>
      <c r="DQV58" s="70">
        <f t="shared" si="479"/>
        <v>0</v>
      </c>
      <c r="DQW58" s="70">
        <f t="shared" si="479"/>
        <v>0</v>
      </c>
      <c r="DQX58" s="70">
        <f t="shared" si="479"/>
        <v>0</v>
      </c>
      <c r="DQY58" s="70">
        <f t="shared" si="479"/>
        <v>0</v>
      </c>
      <c r="DQZ58" s="70">
        <f t="shared" si="479"/>
        <v>0</v>
      </c>
      <c r="DRA58" s="70">
        <f t="shared" si="479"/>
        <v>0</v>
      </c>
      <c r="DRB58" s="70">
        <f t="shared" si="479"/>
        <v>0</v>
      </c>
      <c r="DRC58" s="70">
        <f t="shared" si="479"/>
        <v>0</v>
      </c>
      <c r="DRD58" s="70">
        <f t="shared" si="479"/>
        <v>0</v>
      </c>
      <c r="DRE58" s="70">
        <f t="shared" si="479"/>
        <v>0</v>
      </c>
      <c r="DRF58" s="50">
        <f t="shared" ref="DRF58:DRF59" si="480">SUM(DQT58:DRE58)</f>
        <v>0</v>
      </c>
      <c r="DRG58" s="61" t="s">
        <v>60</v>
      </c>
      <c r="DRH58" s="60">
        <v>9491.7000000000007</v>
      </c>
      <c r="DRI58" s="45">
        <f t="shared" ref="DRI58:DRI59" si="481">SUM(DRH58/12)</f>
        <v>790.97500000000002</v>
      </c>
      <c r="DRJ58" s="70">
        <v>0</v>
      </c>
      <c r="DRK58" s="70">
        <f t="shared" ref="DRK58:DRU59" si="482">DRJ58</f>
        <v>0</v>
      </c>
      <c r="DRL58" s="70">
        <f t="shared" si="482"/>
        <v>0</v>
      </c>
      <c r="DRM58" s="70">
        <f t="shared" si="482"/>
        <v>0</v>
      </c>
      <c r="DRN58" s="70">
        <f t="shared" si="482"/>
        <v>0</v>
      </c>
      <c r="DRO58" s="70">
        <f t="shared" si="482"/>
        <v>0</v>
      </c>
      <c r="DRP58" s="70">
        <f t="shared" si="482"/>
        <v>0</v>
      </c>
      <c r="DRQ58" s="70">
        <f t="shared" si="482"/>
        <v>0</v>
      </c>
      <c r="DRR58" s="70">
        <f t="shared" si="482"/>
        <v>0</v>
      </c>
      <c r="DRS58" s="70">
        <f t="shared" si="482"/>
        <v>0</v>
      </c>
      <c r="DRT58" s="70">
        <f t="shared" si="482"/>
        <v>0</v>
      </c>
      <c r="DRU58" s="70">
        <f t="shared" si="482"/>
        <v>0</v>
      </c>
      <c r="DRV58" s="50">
        <f t="shared" ref="DRV58:DRV59" si="483">SUM(DRJ58:DRU58)</f>
        <v>0</v>
      </c>
      <c r="DRW58" s="61" t="s">
        <v>60</v>
      </c>
      <c r="DRX58" s="60">
        <v>9491.7000000000007</v>
      </c>
      <c r="DRY58" s="45">
        <f t="shared" ref="DRY58:DRY59" si="484">SUM(DRX58/12)</f>
        <v>790.97500000000002</v>
      </c>
      <c r="DRZ58" s="70">
        <v>0</v>
      </c>
      <c r="DSA58" s="70">
        <f t="shared" ref="DSA58:DSK59" si="485">DRZ58</f>
        <v>0</v>
      </c>
      <c r="DSB58" s="70">
        <f t="shared" si="485"/>
        <v>0</v>
      </c>
      <c r="DSC58" s="70">
        <f t="shared" si="485"/>
        <v>0</v>
      </c>
      <c r="DSD58" s="70">
        <f t="shared" si="485"/>
        <v>0</v>
      </c>
      <c r="DSE58" s="70">
        <f t="shared" si="485"/>
        <v>0</v>
      </c>
      <c r="DSF58" s="70">
        <f t="shared" si="485"/>
        <v>0</v>
      </c>
      <c r="DSG58" s="70">
        <f t="shared" si="485"/>
        <v>0</v>
      </c>
      <c r="DSH58" s="70">
        <f t="shared" si="485"/>
        <v>0</v>
      </c>
      <c r="DSI58" s="70">
        <f t="shared" si="485"/>
        <v>0</v>
      </c>
      <c r="DSJ58" s="70">
        <f t="shared" si="485"/>
        <v>0</v>
      </c>
      <c r="DSK58" s="70">
        <f t="shared" si="485"/>
        <v>0</v>
      </c>
      <c r="DSL58" s="50">
        <f t="shared" ref="DSL58:DSL59" si="486">SUM(DRZ58:DSK58)</f>
        <v>0</v>
      </c>
      <c r="DSM58" s="61" t="s">
        <v>60</v>
      </c>
      <c r="DSN58" s="60">
        <v>9491.7000000000007</v>
      </c>
      <c r="DSO58" s="45">
        <f t="shared" ref="DSO58:DSO59" si="487">SUM(DSN58/12)</f>
        <v>790.97500000000002</v>
      </c>
      <c r="DSP58" s="70">
        <v>0</v>
      </c>
      <c r="DSQ58" s="70">
        <f t="shared" ref="DSQ58:DTA59" si="488">DSP58</f>
        <v>0</v>
      </c>
      <c r="DSR58" s="70">
        <f t="shared" si="488"/>
        <v>0</v>
      </c>
      <c r="DSS58" s="70">
        <f t="shared" si="488"/>
        <v>0</v>
      </c>
      <c r="DST58" s="70">
        <f t="shared" si="488"/>
        <v>0</v>
      </c>
      <c r="DSU58" s="70">
        <f t="shared" si="488"/>
        <v>0</v>
      </c>
      <c r="DSV58" s="70">
        <f t="shared" si="488"/>
        <v>0</v>
      </c>
      <c r="DSW58" s="70">
        <f t="shared" si="488"/>
        <v>0</v>
      </c>
      <c r="DSX58" s="70">
        <f t="shared" si="488"/>
        <v>0</v>
      </c>
      <c r="DSY58" s="70">
        <f t="shared" si="488"/>
        <v>0</v>
      </c>
      <c r="DSZ58" s="70">
        <f t="shared" si="488"/>
        <v>0</v>
      </c>
      <c r="DTA58" s="70">
        <f t="shared" si="488"/>
        <v>0</v>
      </c>
      <c r="DTB58" s="50">
        <f t="shared" ref="DTB58:DTB59" si="489">SUM(DSP58:DTA58)</f>
        <v>0</v>
      </c>
      <c r="DTC58" s="61" t="s">
        <v>60</v>
      </c>
      <c r="DTD58" s="60">
        <v>9491.7000000000007</v>
      </c>
      <c r="DTE58" s="45">
        <f t="shared" ref="DTE58:DTE59" si="490">SUM(DTD58/12)</f>
        <v>790.97500000000002</v>
      </c>
      <c r="DTF58" s="70">
        <v>0</v>
      </c>
      <c r="DTG58" s="70">
        <f t="shared" ref="DTG58:DTQ59" si="491">DTF58</f>
        <v>0</v>
      </c>
      <c r="DTH58" s="70">
        <f t="shared" si="491"/>
        <v>0</v>
      </c>
      <c r="DTI58" s="70">
        <f t="shared" si="491"/>
        <v>0</v>
      </c>
      <c r="DTJ58" s="70">
        <f t="shared" si="491"/>
        <v>0</v>
      </c>
      <c r="DTK58" s="70">
        <f t="shared" si="491"/>
        <v>0</v>
      </c>
      <c r="DTL58" s="70">
        <f t="shared" si="491"/>
        <v>0</v>
      </c>
      <c r="DTM58" s="70">
        <f t="shared" si="491"/>
        <v>0</v>
      </c>
      <c r="DTN58" s="70">
        <f t="shared" si="491"/>
        <v>0</v>
      </c>
      <c r="DTO58" s="70">
        <f t="shared" si="491"/>
        <v>0</v>
      </c>
      <c r="DTP58" s="70">
        <f t="shared" si="491"/>
        <v>0</v>
      </c>
      <c r="DTQ58" s="70">
        <f t="shared" si="491"/>
        <v>0</v>
      </c>
      <c r="DTR58" s="50">
        <f t="shared" ref="DTR58:DTR59" si="492">SUM(DTF58:DTQ58)</f>
        <v>0</v>
      </c>
      <c r="DTS58" s="61" t="s">
        <v>60</v>
      </c>
      <c r="DTT58" s="60">
        <v>9491.7000000000007</v>
      </c>
      <c r="DTU58" s="45">
        <f t="shared" ref="DTU58:DTU59" si="493">SUM(DTT58/12)</f>
        <v>790.97500000000002</v>
      </c>
      <c r="DTV58" s="70">
        <v>0</v>
      </c>
      <c r="DTW58" s="70">
        <f t="shared" ref="DTW58:DUG59" si="494">DTV58</f>
        <v>0</v>
      </c>
      <c r="DTX58" s="70">
        <f t="shared" si="494"/>
        <v>0</v>
      </c>
      <c r="DTY58" s="70">
        <f t="shared" si="494"/>
        <v>0</v>
      </c>
      <c r="DTZ58" s="70">
        <f t="shared" si="494"/>
        <v>0</v>
      </c>
      <c r="DUA58" s="70">
        <f t="shared" si="494"/>
        <v>0</v>
      </c>
      <c r="DUB58" s="70">
        <f t="shared" si="494"/>
        <v>0</v>
      </c>
      <c r="DUC58" s="70">
        <f t="shared" si="494"/>
        <v>0</v>
      </c>
      <c r="DUD58" s="70">
        <f t="shared" si="494"/>
        <v>0</v>
      </c>
      <c r="DUE58" s="70">
        <f t="shared" si="494"/>
        <v>0</v>
      </c>
      <c r="DUF58" s="70">
        <f t="shared" si="494"/>
        <v>0</v>
      </c>
      <c r="DUG58" s="70">
        <f t="shared" si="494"/>
        <v>0</v>
      </c>
      <c r="DUH58" s="50">
        <f t="shared" ref="DUH58:DUH59" si="495">SUM(DTV58:DUG58)</f>
        <v>0</v>
      </c>
      <c r="DUI58" s="61" t="s">
        <v>60</v>
      </c>
      <c r="DUJ58" s="60">
        <v>9491.7000000000007</v>
      </c>
      <c r="DUK58" s="45">
        <f t="shared" ref="DUK58:DUK59" si="496">SUM(DUJ58/12)</f>
        <v>790.97500000000002</v>
      </c>
      <c r="DUL58" s="70">
        <v>0</v>
      </c>
      <c r="DUM58" s="70">
        <f t="shared" ref="DUM58:DUW59" si="497">DUL58</f>
        <v>0</v>
      </c>
      <c r="DUN58" s="70">
        <f t="shared" si="497"/>
        <v>0</v>
      </c>
      <c r="DUO58" s="70">
        <f t="shared" si="497"/>
        <v>0</v>
      </c>
      <c r="DUP58" s="70">
        <f t="shared" si="497"/>
        <v>0</v>
      </c>
      <c r="DUQ58" s="70">
        <f t="shared" si="497"/>
        <v>0</v>
      </c>
      <c r="DUR58" s="70">
        <f t="shared" si="497"/>
        <v>0</v>
      </c>
      <c r="DUS58" s="70">
        <f t="shared" si="497"/>
        <v>0</v>
      </c>
      <c r="DUT58" s="70">
        <f t="shared" si="497"/>
        <v>0</v>
      </c>
      <c r="DUU58" s="70">
        <f t="shared" si="497"/>
        <v>0</v>
      </c>
      <c r="DUV58" s="70">
        <f t="shared" si="497"/>
        <v>0</v>
      </c>
      <c r="DUW58" s="70">
        <f t="shared" si="497"/>
        <v>0</v>
      </c>
      <c r="DUX58" s="50">
        <f t="shared" ref="DUX58:DUX59" si="498">SUM(DUL58:DUW58)</f>
        <v>0</v>
      </c>
      <c r="DUY58" s="61" t="s">
        <v>60</v>
      </c>
      <c r="DUZ58" s="60">
        <v>9491.7000000000007</v>
      </c>
      <c r="DVA58" s="45">
        <f t="shared" ref="DVA58:DVA59" si="499">SUM(DUZ58/12)</f>
        <v>790.97500000000002</v>
      </c>
      <c r="DVB58" s="70">
        <v>0</v>
      </c>
      <c r="DVC58" s="70">
        <f t="shared" ref="DVC58:DVM59" si="500">DVB58</f>
        <v>0</v>
      </c>
      <c r="DVD58" s="70">
        <f t="shared" si="500"/>
        <v>0</v>
      </c>
      <c r="DVE58" s="70">
        <f t="shared" si="500"/>
        <v>0</v>
      </c>
      <c r="DVF58" s="70">
        <f t="shared" si="500"/>
        <v>0</v>
      </c>
      <c r="DVG58" s="70">
        <f t="shared" si="500"/>
        <v>0</v>
      </c>
      <c r="DVH58" s="70">
        <f t="shared" si="500"/>
        <v>0</v>
      </c>
      <c r="DVI58" s="70">
        <f t="shared" si="500"/>
        <v>0</v>
      </c>
      <c r="DVJ58" s="70">
        <f t="shared" si="500"/>
        <v>0</v>
      </c>
      <c r="DVK58" s="70">
        <f t="shared" si="500"/>
        <v>0</v>
      </c>
      <c r="DVL58" s="70">
        <f t="shared" si="500"/>
        <v>0</v>
      </c>
      <c r="DVM58" s="70">
        <f t="shared" si="500"/>
        <v>0</v>
      </c>
      <c r="DVN58" s="50">
        <f t="shared" ref="DVN58:DVN59" si="501">SUM(DVB58:DVM58)</f>
        <v>0</v>
      </c>
      <c r="DVO58" s="61" t="s">
        <v>60</v>
      </c>
      <c r="DVP58" s="60">
        <v>9491.7000000000007</v>
      </c>
      <c r="DVQ58" s="45">
        <f t="shared" ref="DVQ58:DVQ59" si="502">SUM(DVP58/12)</f>
        <v>790.97500000000002</v>
      </c>
      <c r="DVR58" s="70">
        <v>0</v>
      </c>
      <c r="DVS58" s="70">
        <f t="shared" ref="DVS58:DWC59" si="503">DVR58</f>
        <v>0</v>
      </c>
      <c r="DVT58" s="70">
        <f t="shared" si="503"/>
        <v>0</v>
      </c>
      <c r="DVU58" s="70">
        <f t="shared" si="503"/>
        <v>0</v>
      </c>
      <c r="DVV58" s="70">
        <f t="shared" si="503"/>
        <v>0</v>
      </c>
      <c r="DVW58" s="70">
        <f t="shared" si="503"/>
        <v>0</v>
      </c>
      <c r="DVX58" s="70">
        <f t="shared" si="503"/>
        <v>0</v>
      </c>
      <c r="DVY58" s="70">
        <f t="shared" si="503"/>
        <v>0</v>
      </c>
      <c r="DVZ58" s="70">
        <f t="shared" si="503"/>
        <v>0</v>
      </c>
      <c r="DWA58" s="70">
        <f t="shared" si="503"/>
        <v>0</v>
      </c>
      <c r="DWB58" s="70">
        <f t="shared" si="503"/>
        <v>0</v>
      </c>
      <c r="DWC58" s="70">
        <f t="shared" si="503"/>
        <v>0</v>
      </c>
      <c r="DWD58" s="50">
        <f t="shared" ref="DWD58:DWD59" si="504">SUM(DVR58:DWC58)</f>
        <v>0</v>
      </c>
      <c r="DWE58" s="61" t="s">
        <v>60</v>
      </c>
      <c r="DWF58" s="60">
        <v>9491.7000000000007</v>
      </c>
      <c r="DWG58" s="45">
        <f t="shared" ref="DWG58:DWG59" si="505">SUM(DWF58/12)</f>
        <v>790.97500000000002</v>
      </c>
      <c r="DWH58" s="70">
        <v>0</v>
      </c>
      <c r="DWI58" s="70">
        <f t="shared" ref="DWI58:DWS59" si="506">DWH58</f>
        <v>0</v>
      </c>
      <c r="DWJ58" s="70">
        <f t="shared" si="506"/>
        <v>0</v>
      </c>
      <c r="DWK58" s="70">
        <f t="shared" si="506"/>
        <v>0</v>
      </c>
      <c r="DWL58" s="70">
        <f t="shared" si="506"/>
        <v>0</v>
      </c>
      <c r="DWM58" s="70">
        <f t="shared" si="506"/>
        <v>0</v>
      </c>
      <c r="DWN58" s="70">
        <f t="shared" si="506"/>
        <v>0</v>
      </c>
      <c r="DWO58" s="70">
        <f t="shared" si="506"/>
        <v>0</v>
      </c>
      <c r="DWP58" s="70">
        <f t="shared" si="506"/>
        <v>0</v>
      </c>
      <c r="DWQ58" s="70">
        <f t="shared" si="506"/>
        <v>0</v>
      </c>
      <c r="DWR58" s="70">
        <f t="shared" si="506"/>
        <v>0</v>
      </c>
      <c r="DWS58" s="70">
        <f t="shared" si="506"/>
        <v>0</v>
      </c>
      <c r="DWT58" s="50">
        <f t="shared" ref="DWT58:DWT59" si="507">SUM(DWH58:DWS58)</f>
        <v>0</v>
      </c>
      <c r="DWU58" s="61" t="s">
        <v>60</v>
      </c>
      <c r="DWV58" s="60">
        <v>9491.7000000000007</v>
      </c>
      <c r="DWW58" s="45">
        <f t="shared" ref="DWW58:DWW59" si="508">SUM(DWV58/12)</f>
        <v>790.97500000000002</v>
      </c>
      <c r="DWX58" s="70">
        <v>0</v>
      </c>
      <c r="DWY58" s="70">
        <f t="shared" ref="DWY58:DXI59" si="509">DWX58</f>
        <v>0</v>
      </c>
      <c r="DWZ58" s="70">
        <f t="shared" si="509"/>
        <v>0</v>
      </c>
      <c r="DXA58" s="70">
        <f t="shared" si="509"/>
        <v>0</v>
      </c>
      <c r="DXB58" s="70">
        <f t="shared" si="509"/>
        <v>0</v>
      </c>
      <c r="DXC58" s="70">
        <f t="shared" si="509"/>
        <v>0</v>
      </c>
      <c r="DXD58" s="70">
        <f t="shared" si="509"/>
        <v>0</v>
      </c>
      <c r="DXE58" s="70">
        <f t="shared" si="509"/>
        <v>0</v>
      </c>
      <c r="DXF58" s="70">
        <f t="shared" si="509"/>
        <v>0</v>
      </c>
      <c r="DXG58" s="70">
        <f t="shared" si="509"/>
        <v>0</v>
      </c>
      <c r="DXH58" s="70">
        <f t="shared" si="509"/>
        <v>0</v>
      </c>
      <c r="DXI58" s="70">
        <f t="shared" si="509"/>
        <v>0</v>
      </c>
      <c r="DXJ58" s="50">
        <f t="shared" ref="DXJ58:DXJ59" si="510">SUM(DWX58:DXI58)</f>
        <v>0</v>
      </c>
      <c r="DXK58" s="61" t="s">
        <v>60</v>
      </c>
      <c r="DXL58" s="60">
        <v>9491.7000000000007</v>
      </c>
      <c r="DXM58" s="45">
        <f t="shared" ref="DXM58:DXM59" si="511">SUM(DXL58/12)</f>
        <v>790.97500000000002</v>
      </c>
      <c r="DXN58" s="70">
        <v>0</v>
      </c>
      <c r="DXO58" s="70">
        <f t="shared" ref="DXO58:DXY59" si="512">DXN58</f>
        <v>0</v>
      </c>
      <c r="DXP58" s="70">
        <f t="shared" si="512"/>
        <v>0</v>
      </c>
      <c r="DXQ58" s="70">
        <f t="shared" si="512"/>
        <v>0</v>
      </c>
      <c r="DXR58" s="70">
        <f t="shared" si="512"/>
        <v>0</v>
      </c>
      <c r="DXS58" s="70">
        <f t="shared" si="512"/>
        <v>0</v>
      </c>
      <c r="DXT58" s="70">
        <f t="shared" si="512"/>
        <v>0</v>
      </c>
      <c r="DXU58" s="70">
        <f t="shared" si="512"/>
        <v>0</v>
      </c>
      <c r="DXV58" s="70">
        <f t="shared" si="512"/>
        <v>0</v>
      </c>
      <c r="DXW58" s="70">
        <f t="shared" si="512"/>
        <v>0</v>
      </c>
      <c r="DXX58" s="70">
        <f t="shared" si="512"/>
        <v>0</v>
      </c>
      <c r="DXY58" s="70">
        <f t="shared" si="512"/>
        <v>0</v>
      </c>
      <c r="DXZ58" s="50">
        <f t="shared" ref="DXZ58:DXZ59" si="513">SUM(DXN58:DXY58)</f>
        <v>0</v>
      </c>
      <c r="DYA58" s="61" t="s">
        <v>60</v>
      </c>
      <c r="DYB58" s="60">
        <v>9491.7000000000007</v>
      </c>
      <c r="DYC58" s="45">
        <f t="shared" ref="DYC58:DYC59" si="514">SUM(DYB58/12)</f>
        <v>790.97500000000002</v>
      </c>
      <c r="DYD58" s="70">
        <v>0</v>
      </c>
      <c r="DYE58" s="70">
        <f t="shared" ref="DYE58:DYO59" si="515">DYD58</f>
        <v>0</v>
      </c>
      <c r="DYF58" s="70">
        <f t="shared" si="515"/>
        <v>0</v>
      </c>
      <c r="DYG58" s="70">
        <f t="shared" si="515"/>
        <v>0</v>
      </c>
      <c r="DYH58" s="70">
        <f t="shared" si="515"/>
        <v>0</v>
      </c>
      <c r="DYI58" s="70">
        <f t="shared" si="515"/>
        <v>0</v>
      </c>
      <c r="DYJ58" s="70">
        <f t="shared" si="515"/>
        <v>0</v>
      </c>
      <c r="DYK58" s="70">
        <f t="shared" si="515"/>
        <v>0</v>
      </c>
      <c r="DYL58" s="70">
        <f t="shared" si="515"/>
        <v>0</v>
      </c>
      <c r="DYM58" s="70">
        <f t="shared" si="515"/>
        <v>0</v>
      </c>
      <c r="DYN58" s="70">
        <f t="shared" si="515"/>
        <v>0</v>
      </c>
      <c r="DYO58" s="70">
        <f t="shared" si="515"/>
        <v>0</v>
      </c>
      <c r="DYP58" s="50">
        <f t="shared" ref="DYP58:DYP59" si="516">SUM(DYD58:DYO58)</f>
        <v>0</v>
      </c>
      <c r="DYQ58" s="61" t="s">
        <v>60</v>
      </c>
      <c r="DYR58" s="60">
        <v>9491.7000000000007</v>
      </c>
      <c r="DYS58" s="45">
        <f t="shared" ref="DYS58:DYS59" si="517">SUM(DYR58/12)</f>
        <v>790.97500000000002</v>
      </c>
      <c r="DYT58" s="70">
        <v>0</v>
      </c>
      <c r="DYU58" s="70">
        <f t="shared" ref="DYU58:DZE59" si="518">DYT58</f>
        <v>0</v>
      </c>
      <c r="DYV58" s="70">
        <f t="shared" si="518"/>
        <v>0</v>
      </c>
      <c r="DYW58" s="70">
        <f t="shared" si="518"/>
        <v>0</v>
      </c>
      <c r="DYX58" s="70">
        <f t="shared" si="518"/>
        <v>0</v>
      </c>
      <c r="DYY58" s="70">
        <f t="shared" si="518"/>
        <v>0</v>
      </c>
      <c r="DYZ58" s="70">
        <f t="shared" si="518"/>
        <v>0</v>
      </c>
      <c r="DZA58" s="70">
        <f t="shared" si="518"/>
        <v>0</v>
      </c>
      <c r="DZB58" s="70">
        <f t="shared" si="518"/>
        <v>0</v>
      </c>
      <c r="DZC58" s="70">
        <f t="shared" si="518"/>
        <v>0</v>
      </c>
      <c r="DZD58" s="70">
        <f t="shared" si="518"/>
        <v>0</v>
      </c>
      <c r="DZE58" s="70">
        <f t="shared" si="518"/>
        <v>0</v>
      </c>
      <c r="DZF58" s="50">
        <f t="shared" ref="DZF58:DZF59" si="519">SUM(DYT58:DZE58)</f>
        <v>0</v>
      </c>
      <c r="DZG58" s="61" t="s">
        <v>60</v>
      </c>
      <c r="DZH58" s="60">
        <v>9491.7000000000007</v>
      </c>
      <c r="DZI58" s="45">
        <f t="shared" ref="DZI58:DZI59" si="520">SUM(DZH58/12)</f>
        <v>790.97500000000002</v>
      </c>
      <c r="DZJ58" s="70">
        <v>0</v>
      </c>
      <c r="DZK58" s="70">
        <f t="shared" ref="DZK58:DZU59" si="521">DZJ58</f>
        <v>0</v>
      </c>
      <c r="DZL58" s="70">
        <f t="shared" si="521"/>
        <v>0</v>
      </c>
      <c r="DZM58" s="70">
        <f t="shared" si="521"/>
        <v>0</v>
      </c>
      <c r="DZN58" s="70">
        <f t="shared" si="521"/>
        <v>0</v>
      </c>
      <c r="DZO58" s="70">
        <f t="shared" si="521"/>
        <v>0</v>
      </c>
      <c r="DZP58" s="70">
        <f t="shared" si="521"/>
        <v>0</v>
      </c>
      <c r="DZQ58" s="70">
        <f t="shared" si="521"/>
        <v>0</v>
      </c>
      <c r="DZR58" s="70">
        <f t="shared" si="521"/>
        <v>0</v>
      </c>
      <c r="DZS58" s="70">
        <f t="shared" si="521"/>
        <v>0</v>
      </c>
      <c r="DZT58" s="70">
        <f t="shared" si="521"/>
        <v>0</v>
      </c>
      <c r="DZU58" s="70">
        <f t="shared" si="521"/>
        <v>0</v>
      </c>
      <c r="DZV58" s="50">
        <f t="shared" ref="DZV58:DZV59" si="522">SUM(DZJ58:DZU58)</f>
        <v>0</v>
      </c>
      <c r="DZW58" s="61" t="s">
        <v>60</v>
      </c>
      <c r="DZX58" s="60">
        <v>9491.7000000000007</v>
      </c>
      <c r="DZY58" s="45">
        <f t="shared" ref="DZY58:DZY59" si="523">SUM(DZX58/12)</f>
        <v>790.97500000000002</v>
      </c>
      <c r="DZZ58" s="70">
        <v>0</v>
      </c>
      <c r="EAA58" s="70">
        <f t="shared" ref="EAA58:EAK59" si="524">DZZ58</f>
        <v>0</v>
      </c>
      <c r="EAB58" s="70">
        <f t="shared" si="524"/>
        <v>0</v>
      </c>
      <c r="EAC58" s="70">
        <f t="shared" si="524"/>
        <v>0</v>
      </c>
      <c r="EAD58" s="70">
        <f t="shared" si="524"/>
        <v>0</v>
      </c>
      <c r="EAE58" s="70">
        <f t="shared" si="524"/>
        <v>0</v>
      </c>
      <c r="EAF58" s="70">
        <f t="shared" si="524"/>
        <v>0</v>
      </c>
      <c r="EAG58" s="70">
        <f t="shared" si="524"/>
        <v>0</v>
      </c>
      <c r="EAH58" s="70">
        <f t="shared" si="524"/>
        <v>0</v>
      </c>
      <c r="EAI58" s="70">
        <f t="shared" si="524"/>
        <v>0</v>
      </c>
      <c r="EAJ58" s="70">
        <f t="shared" si="524"/>
        <v>0</v>
      </c>
      <c r="EAK58" s="70">
        <f t="shared" si="524"/>
        <v>0</v>
      </c>
      <c r="EAL58" s="50">
        <f t="shared" ref="EAL58:EAL59" si="525">SUM(DZZ58:EAK58)</f>
        <v>0</v>
      </c>
      <c r="EAM58" s="61" t="s">
        <v>60</v>
      </c>
      <c r="EAN58" s="60">
        <v>9491.7000000000007</v>
      </c>
      <c r="EAO58" s="45">
        <f t="shared" ref="EAO58:EAO59" si="526">SUM(EAN58/12)</f>
        <v>790.97500000000002</v>
      </c>
      <c r="EAP58" s="70">
        <v>0</v>
      </c>
      <c r="EAQ58" s="70">
        <f t="shared" ref="EAQ58:EBA59" si="527">EAP58</f>
        <v>0</v>
      </c>
      <c r="EAR58" s="70">
        <f t="shared" si="527"/>
        <v>0</v>
      </c>
      <c r="EAS58" s="70">
        <f t="shared" si="527"/>
        <v>0</v>
      </c>
      <c r="EAT58" s="70">
        <f t="shared" si="527"/>
        <v>0</v>
      </c>
      <c r="EAU58" s="70">
        <f t="shared" si="527"/>
        <v>0</v>
      </c>
      <c r="EAV58" s="70">
        <f t="shared" si="527"/>
        <v>0</v>
      </c>
      <c r="EAW58" s="70">
        <f t="shared" si="527"/>
        <v>0</v>
      </c>
      <c r="EAX58" s="70">
        <f t="shared" si="527"/>
        <v>0</v>
      </c>
      <c r="EAY58" s="70">
        <f t="shared" si="527"/>
        <v>0</v>
      </c>
      <c r="EAZ58" s="70">
        <f t="shared" si="527"/>
        <v>0</v>
      </c>
      <c r="EBA58" s="70">
        <f t="shared" si="527"/>
        <v>0</v>
      </c>
      <c r="EBB58" s="50">
        <f t="shared" ref="EBB58:EBB59" si="528">SUM(EAP58:EBA58)</f>
        <v>0</v>
      </c>
      <c r="EBC58" s="61" t="s">
        <v>60</v>
      </c>
      <c r="EBD58" s="60">
        <v>9491.7000000000007</v>
      </c>
      <c r="EBE58" s="45">
        <f t="shared" ref="EBE58:EBE59" si="529">SUM(EBD58/12)</f>
        <v>790.97500000000002</v>
      </c>
      <c r="EBF58" s="70">
        <v>0</v>
      </c>
      <c r="EBG58" s="70">
        <f t="shared" ref="EBG58:EBQ59" si="530">EBF58</f>
        <v>0</v>
      </c>
      <c r="EBH58" s="70">
        <f t="shared" si="530"/>
        <v>0</v>
      </c>
      <c r="EBI58" s="70">
        <f t="shared" si="530"/>
        <v>0</v>
      </c>
      <c r="EBJ58" s="70">
        <f t="shared" si="530"/>
        <v>0</v>
      </c>
      <c r="EBK58" s="70">
        <f t="shared" si="530"/>
        <v>0</v>
      </c>
      <c r="EBL58" s="70">
        <f t="shared" si="530"/>
        <v>0</v>
      </c>
      <c r="EBM58" s="70">
        <f t="shared" si="530"/>
        <v>0</v>
      </c>
      <c r="EBN58" s="70">
        <f t="shared" si="530"/>
        <v>0</v>
      </c>
      <c r="EBO58" s="70">
        <f t="shared" si="530"/>
        <v>0</v>
      </c>
      <c r="EBP58" s="70">
        <f t="shared" si="530"/>
        <v>0</v>
      </c>
      <c r="EBQ58" s="70">
        <f t="shared" si="530"/>
        <v>0</v>
      </c>
      <c r="EBR58" s="50">
        <f t="shared" ref="EBR58:EBR59" si="531">SUM(EBF58:EBQ58)</f>
        <v>0</v>
      </c>
      <c r="EBS58" s="61" t="s">
        <v>60</v>
      </c>
      <c r="EBT58" s="60">
        <v>9491.7000000000007</v>
      </c>
      <c r="EBU58" s="45">
        <f t="shared" ref="EBU58:EBU59" si="532">SUM(EBT58/12)</f>
        <v>790.97500000000002</v>
      </c>
      <c r="EBV58" s="70">
        <v>0</v>
      </c>
      <c r="EBW58" s="70">
        <f t="shared" ref="EBW58:ECG59" si="533">EBV58</f>
        <v>0</v>
      </c>
      <c r="EBX58" s="70">
        <f t="shared" si="533"/>
        <v>0</v>
      </c>
      <c r="EBY58" s="70">
        <f t="shared" si="533"/>
        <v>0</v>
      </c>
      <c r="EBZ58" s="70">
        <f t="shared" si="533"/>
        <v>0</v>
      </c>
      <c r="ECA58" s="70">
        <f t="shared" si="533"/>
        <v>0</v>
      </c>
      <c r="ECB58" s="70">
        <f t="shared" si="533"/>
        <v>0</v>
      </c>
      <c r="ECC58" s="70">
        <f t="shared" si="533"/>
        <v>0</v>
      </c>
      <c r="ECD58" s="70">
        <f t="shared" si="533"/>
        <v>0</v>
      </c>
      <c r="ECE58" s="70">
        <f t="shared" si="533"/>
        <v>0</v>
      </c>
      <c r="ECF58" s="70">
        <f t="shared" si="533"/>
        <v>0</v>
      </c>
      <c r="ECG58" s="70">
        <f t="shared" si="533"/>
        <v>0</v>
      </c>
      <c r="ECH58" s="50">
        <f t="shared" ref="ECH58:ECH59" si="534">SUM(EBV58:ECG58)</f>
        <v>0</v>
      </c>
      <c r="ECI58" s="61" t="s">
        <v>60</v>
      </c>
      <c r="ECJ58" s="60">
        <v>9491.7000000000007</v>
      </c>
      <c r="ECK58" s="45">
        <f t="shared" ref="ECK58:ECK59" si="535">SUM(ECJ58/12)</f>
        <v>790.97500000000002</v>
      </c>
      <c r="ECL58" s="70">
        <v>0</v>
      </c>
      <c r="ECM58" s="70">
        <f t="shared" ref="ECM58:ECW59" si="536">ECL58</f>
        <v>0</v>
      </c>
      <c r="ECN58" s="70">
        <f t="shared" si="536"/>
        <v>0</v>
      </c>
      <c r="ECO58" s="70">
        <f t="shared" si="536"/>
        <v>0</v>
      </c>
      <c r="ECP58" s="70">
        <f t="shared" si="536"/>
        <v>0</v>
      </c>
      <c r="ECQ58" s="70">
        <f t="shared" si="536"/>
        <v>0</v>
      </c>
      <c r="ECR58" s="70">
        <f t="shared" si="536"/>
        <v>0</v>
      </c>
      <c r="ECS58" s="70">
        <f t="shared" si="536"/>
        <v>0</v>
      </c>
      <c r="ECT58" s="70">
        <f t="shared" si="536"/>
        <v>0</v>
      </c>
      <c r="ECU58" s="70">
        <f t="shared" si="536"/>
        <v>0</v>
      </c>
      <c r="ECV58" s="70">
        <f t="shared" si="536"/>
        <v>0</v>
      </c>
      <c r="ECW58" s="70">
        <f t="shared" si="536"/>
        <v>0</v>
      </c>
      <c r="ECX58" s="50">
        <f t="shared" ref="ECX58:ECX59" si="537">SUM(ECL58:ECW58)</f>
        <v>0</v>
      </c>
      <c r="ECY58" s="61" t="s">
        <v>60</v>
      </c>
      <c r="ECZ58" s="60">
        <v>9491.7000000000007</v>
      </c>
      <c r="EDA58" s="45">
        <f t="shared" ref="EDA58:EDA59" si="538">SUM(ECZ58/12)</f>
        <v>790.97500000000002</v>
      </c>
      <c r="EDB58" s="70">
        <v>0</v>
      </c>
      <c r="EDC58" s="70">
        <f t="shared" ref="EDC58:EDM59" si="539">EDB58</f>
        <v>0</v>
      </c>
      <c r="EDD58" s="70">
        <f t="shared" si="539"/>
        <v>0</v>
      </c>
      <c r="EDE58" s="70">
        <f t="shared" si="539"/>
        <v>0</v>
      </c>
      <c r="EDF58" s="70">
        <f t="shared" si="539"/>
        <v>0</v>
      </c>
      <c r="EDG58" s="70">
        <f t="shared" si="539"/>
        <v>0</v>
      </c>
      <c r="EDH58" s="70">
        <f t="shared" si="539"/>
        <v>0</v>
      </c>
      <c r="EDI58" s="70">
        <f t="shared" si="539"/>
        <v>0</v>
      </c>
      <c r="EDJ58" s="70">
        <f t="shared" si="539"/>
        <v>0</v>
      </c>
      <c r="EDK58" s="70">
        <f t="shared" si="539"/>
        <v>0</v>
      </c>
      <c r="EDL58" s="70">
        <f t="shared" si="539"/>
        <v>0</v>
      </c>
      <c r="EDM58" s="70">
        <f t="shared" si="539"/>
        <v>0</v>
      </c>
      <c r="EDN58" s="50">
        <f t="shared" ref="EDN58:EDN59" si="540">SUM(EDB58:EDM58)</f>
        <v>0</v>
      </c>
      <c r="EDO58" s="61" t="s">
        <v>60</v>
      </c>
      <c r="EDP58" s="60">
        <v>9491.7000000000007</v>
      </c>
      <c r="EDQ58" s="45">
        <f t="shared" ref="EDQ58:EDQ59" si="541">SUM(EDP58/12)</f>
        <v>790.97500000000002</v>
      </c>
      <c r="EDR58" s="70">
        <v>0</v>
      </c>
      <c r="EDS58" s="70">
        <f t="shared" ref="EDS58:EEC59" si="542">EDR58</f>
        <v>0</v>
      </c>
      <c r="EDT58" s="70">
        <f t="shared" si="542"/>
        <v>0</v>
      </c>
      <c r="EDU58" s="70">
        <f t="shared" si="542"/>
        <v>0</v>
      </c>
      <c r="EDV58" s="70">
        <f t="shared" si="542"/>
        <v>0</v>
      </c>
      <c r="EDW58" s="70">
        <f t="shared" si="542"/>
        <v>0</v>
      </c>
      <c r="EDX58" s="70">
        <f t="shared" si="542"/>
        <v>0</v>
      </c>
      <c r="EDY58" s="70">
        <f t="shared" si="542"/>
        <v>0</v>
      </c>
      <c r="EDZ58" s="70">
        <f t="shared" si="542"/>
        <v>0</v>
      </c>
      <c r="EEA58" s="70">
        <f t="shared" si="542"/>
        <v>0</v>
      </c>
      <c r="EEB58" s="70">
        <f t="shared" si="542"/>
        <v>0</v>
      </c>
      <c r="EEC58" s="70">
        <f t="shared" si="542"/>
        <v>0</v>
      </c>
      <c r="EED58" s="50">
        <f t="shared" ref="EED58:EED59" si="543">SUM(EDR58:EEC58)</f>
        <v>0</v>
      </c>
      <c r="EEE58" s="61" t="s">
        <v>60</v>
      </c>
      <c r="EEF58" s="60">
        <v>9491.7000000000007</v>
      </c>
      <c r="EEG58" s="45">
        <f t="shared" ref="EEG58:EEG59" si="544">SUM(EEF58/12)</f>
        <v>790.97500000000002</v>
      </c>
      <c r="EEH58" s="70">
        <v>0</v>
      </c>
      <c r="EEI58" s="70">
        <f t="shared" ref="EEI58:EES59" si="545">EEH58</f>
        <v>0</v>
      </c>
      <c r="EEJ58" s="70">
        <f t="shared" si="545"/>
        <v>0</v>
      </c>
      <c r="EEK58" s="70">
        <f t="shared" si="545"/>
        <v>0</v>
      </c>
      <c r="EEL58" s="70">
        <f t="shared" si="545"/>
        <v>0</v>
      </c>
      <c r="EEM58" s="70">
        <f t="shared" si="545"/>
        <v>0</v>
      </c>
      <c r="EEN58" s="70">
        <f t="shared" si="545"/>
        <v>0</v>
      </c>
      <c r="EEO58" s="70">
        <f t="shared" si="545"/>
        <v>0</v>
      </c>
      <c r="EEP58" s="70">
        <f t="shared" si="545"/>
        <v>0</v>
      </c>
      <c r="EEQ58" s="70">
        <f t="shared" si="545"/>
        <v>0</v>
      </c>
      <c r="EER58" s="70">
        <f t="shared" si="545"/>
        <v>0</v>
      </c>
      <c r="EES58" s="70">
        <f t="shared" si="545"/>
        <v>0</v>
      </c>
      <c r="EET58" s="50">
        <f t="shared" ref="EET58:EET59" si="546">SUM(EEH58:EES58)</f>
        <v>0</v>
      </c>
      <c r="EEU58" s="61" t="s">
        <v>60</v>
      </c>
      <c r="EEV58" s="60">
        <v>9491.7000000000007</v>
      </c>
      <c r="EEW58" s="45">
        <f t="shared" ref="EEW58:EEW59" si="547">SUM(EEV58/12)</f>
        <v>790.97500000000002</v>
      </c>
      <c r="EEX58" s="70">
        <v>0</v>
      </c>
      <c r="EEY58" s="70">
        <f t="shared" ref="EEY58:EFI59" si="548">EEX58</f>
        <v>0</v>
      </c>
      <c r="EEZ58" s="70">
        <f t="shared" si="548"/>
        <v>0</v>
      </c>
      <c r="EFA58" s="70">
        <f t="shared" si="548"/>
        <v>0</v>
      </c>
      <c r="EFB58" s="70">
        <f t="shared" si="548"/>
        <v>0</v>
      </c>
      <c r="EFC58" s="70">
        <f t="shared" si="548"/>
        <v>0</v>
      </c>
      <c r="EFD58" s="70">
        <f t="shared" si="548"/>
        <v>0</v>
      </c>
      <c r="EFE58" s="70">
        <f t="shared" si="548"/>
        <v>0</v>
      </c>
      <c r="EFF58" s="70">
        <f t="shared" si="548"/>
        <v>0</v>
      </c>
      <c r="EFG58" s="70">
        <f t="shared" si="548"/>
        <v>0</v>
      </c>
      <c r="EFH58" s="70">
        <f t="shared" si="548"/>
        <v>0</v>
      </c>
      <c r="EFI58" s="70">
        <f t="shared" si="548"/>
        <v>0</v>
      </c>
      <c r="EFJ58" s="50">
        <f t="shared" ref="EFJ58:EFJ59" si="549">SUM(EEX58:EFI58)</f>
        <v>0</v>
      </c>
      <c r="EFK58" s="61" t="s">
        <v>60</v>
      </c>
      <c r="EFL58" s="60">
        <v>9491.7000000000007</v>
      </c>
      <c r="EFM58" s="45">
        <f t="shared" ref="EFM58:EFM59" si="550">SUM(EFL58/12)</f>
        <v>790.97500000000002</v>
      </c>
      <c r="EFN58" s="70">
        <v>0</v>
      </c>
      <c r="EFO58" s="70">
        <f t="shared" ref="EFO58:EFY59" si="551">EFN58</f>
        <v>0</v>
      </c>
      <c r="EFP58" s="70">
        <f t="shared" si="551"/>
        <v>0</v>
      </c>
      <c r="EFQ58" s="70">
        <f t="shared" si="551"/>
        <v>0</v>
      </c>
      <c r="EFR58" s="70">
        <f t="shared" si="551"/>
        <v>0</v>
      </c>
      <c r="EFS58" s="70">
        <f t="shared" si="551"/>
        <v>0</v>
      </c>
      <c r="EFT58" s="70">
        <f t="shared" si="551"/>
        <v>0</v>
      </c>
      <c r="EFU58" s="70">
        <f t="shared" si="551"/>
        <v>0</v>
      </c>
      <c r="EFV58" s="70">
        <f t="shared" si="551"/>
        <v>0</v>
      </c>
      <c r="EFW58" s="70">
        <f t="shared" si="551"/>
        <v>0</v>
      </c>
      <c r="EFX58" s="70">
        <f t="shared" si="551"/>
        <v>0</v>
      </c>
      <c r="EFY58" s="70">
        <f t="shared" si="551"/>
        <v>0</v>
      </c>
      <c r="EFZ58" s="50">
        <f t="shared" ref="EFZ58:EFZ59" si="552">SUM(EFN58:EFY58)</f>
        <v>0</v>
      </c>
      <c r="EGA58" s="61" t="s">
        <v>60</v>
      </c>
      <c r="EGB58" s="60">
        <v>9491.7000000000007</v>
      </c>
      <c r="EGC58" s="45">
        <f t="shared" ref="EGC58:EGC59" si="553">SUM(EGB58/12)</f>
        <v>790.97500000000002</v>
      </c>
      <c r="EGD58" s="70">
        <v>0</v>
      </c>
      <c r="EGE58" s="70">
        <f t="shared" ref="EGE58:EGO59" si="554">EGD58</f>
        <v>0</v>
      </c>
      <c r="EGF58" s="70">
        <f t="shared" si="554"/>
        <v>0</v>
      </c>
      <c r="EGG58" s="70">
        <f t="shared" si="554"/>
        <v>0</v>
      </c>
      <c r="EGH58" s="70">
        <f t="shared" si="554"/>
        <v>0</v>
      </c>
      <c r="EGI58" s="70">
        <f t="shared" si="554"/>
        <v>0</v>
      </c>
      <c r="EGJ58" s="70">
        <f t="shared" si="554"/>
        <v>0</v>
      </c>
      <c r="EGK58" s="70">
        <f t="shared" si="554"/>
        <v>0</v>
      </c>
      <c r="EGL58" s="70">
        <f t="shared" si="554"/>
        <v>0</v>
      </c>
      <c r="EGM58" s="70">
        <f t="shared" si="554"/>
        <v>0</v>
      </c>
      <c r="EGN58" s="70">
        <f t="shared" si="554"/>
        <v>0</v>
      </c>
      <c r="EGO58" s="70">
        <f t="shared" si="554"/>
        <v>0</v>
      </c>
      <c r="EGP58" s="50">
        <f t="shared" ref="EGP58:EGP59" si="555">SUM(EGD58:EGO58)</f>
        <v>0</v>
      </c>
      <c r="EGQ58" s="61" t="s">
        <v>60</v>
      </c>
      <c r="EGR58" s="60">
        <v>9491.7000000000007</v>
      </c>
      <c r="EGS58" s="45">
        <f t="shared" ref="EGS58:EGS59" si="556">SUM(EGR58/12)</f>
        <v>790.97500000000002</v>
      </c>
      <c r="EGT58" s="70">
        <v>0</v>
      </c>
      <c r="EGU58" s="70">
        <f t="shared" ref="EGU58:EHE59" si="557">EGT58</f>
        <v>0</v>
      </c>
      <c r="EGV58" s="70">
        <f t="shared" si="557"/>
        <v>0</v>
      </c>
      <c r="EGW58" s="70">
        <f t="shared" si="557"/>
        <v>0</v>
      </c>
      <c r="EGX58" s="70">
        <f t="shared" si="557"/>
        <v>0</v>
      </c>
      <c r="EGY58" s="70">
        <f t="shared" si="557"/>
        <v>0</v>
      </c>
      <c r="EGZ58" s="70">
        <f t="shared" si="557"/>
        <v>0</v>
      </c>
      <c r="EHA58" s="70">
        <f t="shared" si="557"/>
        <v>0</v>
      </c>
      <c r="EHB58" s="70">
        <f t="shared" si="557"/>
        <v>0</v>
      </c>
      <c r="EHC58" s="70">
        <f t="shared" si="557"/>
        <v>0</v>
      </c>
      <c r="EHD58" s="70">
        <f t="shared" si="557"/>
        <v>0</v>
      </c>
      <c r="EHE58" s="70">
        <f t="shared" si="557"/>
        <v>0</v>
      </c>
      <c r="EHF58" s="50">
        <f t="shared" ref="EHF58:EHF59" si="558">SUM(EGT58:EHE58)</f>
        <v>0</v>
      </c>
      <c r="EHG58" s="61" t="s">
        <v>60</v>
      </c>
      <c r="EHH58" s="60">
        <v>9491.7000000000007</v>
      </c>
      <c r="EHI58" s="45">
        <f t="shared" ref="EHI58:EHI59" si="559">SUM(EHH58/12)</f>
        <v>790.97500000000002</v>
      </c>
      <c r="EHJ58" s="70">
        <v>0</v>
      </c>
      <c r="EHK58" s="70">
        <f t="shared" ref="EHK58:EHU59" si="560">EHJ58</f>
        <v>0</v>
      </c>
      <c r="EHL58" s="70">
        <f t="shared" si="560"/>
        <v>0</v>
      </c>
      <c r="EHM58" s="70">
        <f t="shared" si="560"/>
        <v>0</v>
      </c>
      <c r="EHN58" s="70">
        <f t="shared" si="560"/>
        <v>0</v>
      </c>
      <c r="EHO58" s="70">
        <f t="shared" si="560"/>
        <v>0</v>
      </c>
      <c r="EHP58" s="70">
        <f t="shared" si="560"/>
        <v>0</v>
      </c>
      <c r="EHQ58" s="70">
        <f t="shared" si="560"/>
        <v>0</v>
      </c>
      <c r="EHR58" s="70">
        <f t="shared" si="560"/>
        <v>0</v>
      </c>
      <c r="EHS58" s="70">
        <f t="shared" si="560"/>
        <v>0</v>
      </c>
      <c r="EHT58" s="70">
        <f t="shared" si="560"/>
        <v>0</v>
      </c>
      <c r="EHU58" s="70">
        <f t="shared" si="560"/>
        <v>0</v>
      </c>
      <c r="EHV58" s="50">
        <f t="shared" ref="EHV58:EHV59" si="561">SUM(EHJ58:EHU58)</f>
        <v>0</v>
      </c>
      <c r="EHW58" s="61" t="s">
        <v>60</v>
      </c>
      <c r="EHX58" s="60">
        <v>9491.7000000000007</v>
      </c>
      <c r="EHY58" s="45">
        <f t="shared" ref="EHY58:EHY59" si="562">SUM(EHX58/12)</f>
        <v>790.97500000000002</v>
      </c>
      <c r="EHZ58" s="70">
        <v>0</v>
      </c>
      <c r="EIA58" s="70">
        <f t="shared" ref="EIA58:EIK59" si="563">EHZ58</f>
        <v>0</v>
      </c>
      <c r="EIB58" s="70">
        <f t="shared" si="563"/>
        <v>0</v>
      </c>
      <c r="EIC58" s="70">
        <f t="shared" si="563"/>
        <v>0</v>
      </c>
      <c r="EID58" s="70">
        <f t="shared" si="563"/>
        <v>0</v>
      </c>
      <c r="EIE58" s="70">
        <f t="shared" si="563"/>
        <v>0</v>
      </c>
      <c r="EIF58" s="70">
        <f t="shared" si="563"/>
        <v>0</v>
      </c>
      <c r="EIG58" s="70">
        <f t="shared" si="563"/>
        <v>0</v>
      </c>
      <c r="EIH58" s="70">
        <f t="shared" si="563"/>
        <v>0</v>
      </c>
      <c r="EII58" s="70">
        <f t="shared" si="563"/>
        <v>0</v>
      </c>
      <c r="EIJ58" s="70">
        <f t="shared" si="563"/>
        <v>0</v>
      </c>
      <c r="EIK58" s="70">
        <f t="shared" si="563"/>
        <v>0</v>
      </c>
      <c r="EIL58" s="50">
        <f t="shared" ref="EIL58:EIL59" si="564">SUM(EHZ58:EIK58)</f>
        <v>0</v>
      </c>
      <c r="EIM58" s="61" t="s">
        <v>60</v>
      </c>
      <c r="EIN58" s="60">
        <v>9491.7000000000007</v>
      </c>
      <c r="EIO58" s="45">
        <f t="shared" ref="EIO58:EIO59" si="565">SUM(EIN58/12)</f>
        <v>790.97500000000002</v>
      </c>
      <c r="EIP58" s="70">
        <v>0</v>
      </c>
      <c r="EIQ58" s="70">
        <f t="shared" ref="EIQ58:EJA59" si="566">EIP58</f>
        <v>0</v>
      </c>
      <c r="EIR58" s="70">
        <f t="shared" si="566"/>
        <v>0</v>
      </c>
      <c r="EIS58" s="70">
        <f t="shared" si="566"/>
        <v>0</v>
      </c>
      <c r="EIT58" s="70">
        <f t="shared" si="566"/>
        <v>0</v>
      </c>
      <c r="EIU58" s="70">
        <f t="shared" si="566"/>
        <v>0</v>
      </c>
      <c r="EIV58" s="70">
        <f t="shared" si="566"/>
        <v>0</v>
      </c>
      <c r="EIW58" s="70">
        <f t="shared" si="566"/>
        <v>0</v>
      </c>
      <c r="EIX58" s="70">
        <f t="shared" si="566"/>
        <v>0</v>
      </c>
      <c r="EIY58" s="70">
        <f t="shared" si="566"/>
        <v>0</v>
      </c>
      <c r="EIZ58" s="70">
        <f t="shared" si="566"/>
        <v>0</v>
      </c>
      <c r="EJA58" s="70">
        <f t="shared" si="566"/>
        <v>0</v>
      </c>
      <c r="EJB58" s="50">
        <f t="shared" ref="EJB58:EJB59" si="567">SUM(EIP58:EJA58)</f>
        <v>0</v>
      </c>
      <c r="EJC58" s="61" t="s">
        <v>60</v>
      </c>
      <c r="EJD58" s="60">
        <v>9491.7000000000007</v>
      </c>
      <c r="EJE58" s="45">
        <f t="shared" ref="EJE58:EJE59" si="568">SUM(EJD58/12)</f>
        <v>790.97500000000002</v>
      </c>
      <c r="EJF58" s="70">
        <v>0</v>
      </c>
      <c r="EJG58" s="70">
        <f t="shared" ref="EJG58:EJQ59" si="569">EJF58</f>
        <v>0</v>
      </c>
      <c r="EJH58" s="70">
        <f t="shared" si="569"/>
        <v>0</v>
      </c>
      <c r="EJI58" s="70">
        <f t="shared" si="569"/>
        <v>0</v>
      </c>
      <c r="EJJ58" s="70">
        <f t="shared" si="569"/>
        <v>0</v>
      </c>
      <c r="EJK58" s="70">
        <f t="shared" si="569"/>
        <v>0</v>
      </c>
      <c r="EJL58" s="70">
        <f t="shared" si="569"/>
        <v>0</v>
      </c>
      <c r="EJM58" s="70">
        <f t="shared" si="569"/>
        <v>0</v>
      </c>
      <c r="EJN58" s="70">
        <f t="shared" si="569"/>
        <v>0</v>
      </c>
      <c r="EJO58" s="70">
        <f t="shared" si="569"/>
        <v>0</v>
      </c>
      <c r="EJP58" s="70">
        <f t="shared" si="569"/>
        <v>0</v>
      </c>
      <c r="EJQ58" s="70">
        <f t="shared" si="569"/>
        <v>0</v>
      </c>
      <c r="EJR58" s="50">
        <f t="shared" ref="EJR58:EJR59" si="570">SUM(EJF58:EJQ58)</f>
        <v>0</v>
      </c>
      <c r="EJS58" s="61" t="s">
        <v>60</v>
      </c>
      <c r="EJT58" s="60">
        <v>9491.7000000000007</v>
      </c>
      <c r="EJU58" s="45">
        <f t="shared" ref="EJU58:EJU59" si="571">SUM(EJT58/12)</f>
        <v>790.97500000000002</v>
      </c>
      <c r="EJV58" s="70">
        <v>0</v>
      </c>
      <c r="EJW58" s="70">
        <f t="shared" ref="EJW58:EKG59" si="572">EJV58</f>
        <v>0</v>
      </c>
      <c r="EJX58" s="70">
        <f t="shared" si="572"/>
        <v>0</v>
      </c>
      <c r="EJY58" s="70">
        <f t="shared" si="572"/>
        <v>0</v>
      </c>
      <c r="EJZ58" s="70">
        <f t="shared" si="572"/>
        <v>0</v>
      </c>
      <c r="EKA58" s="70">
        <f t="shared" si="572"/>
        <v>0</v>
      </c>
      <c r="EKB58" s="70">
        <f t="shared" si="572"/>
        <v>0</v>
      </c>
      <c r="EKC58" s="70">
        <f t="shared" si="572"/>
        <v>0</v>
      </c>
      <c r="EKD58" s="70">
        <f t="shared" si="572"/>
        <v>0</v>
      </c>
      <c r="EKE58" s="70">
        <f t="shared" si="572"/>
        <v>0</v>
      </c>
      <c r="EKF58" s="70">
        <f t="shared" si="572"/>
        <v>0</v>
      </c>
      <c r="EKG58" s="70">
        <f t="shared" si="572"/>
        <v>0</v>
      </c>
      <c r="EKH58" s="50">
        <f t="shared" ref="EKH58:EKH59" si="573">SUM(EJV58:EKG58)</f>
        <v>0</v>
      </c>
      <c r="EKI58" s="61" t="s">
        <v>60</v>
      </c>
      <c r="EKJ58" s="60">
        <v>9491.7000000000007</v>
      </c>
      <c r="EKK58" s="45">
        <f t="shared" ref="EKK58:EKK59" si="574">SUM(EKJ58/12)</f>
        <v>790.97500000000002</v>
      </c>
      <c r="EKL58" s="70">
        <v>0</v>
      </c>
      <c r="EKM58" s="70">
        <f t="shared" ref="EKM58:EKW59" si="575">EKL58</f>
        <v>0</v>
      </c>
      <c r="EKN58" s="70">
        <f t="shared" si="575"/>
        <v>0</v>
      </c>
      <c r="EKO58" s="70">
        <f t="shared" si="575"/>
        <v>0</v>
      </c>
      <c r="EKP58" s="70">
        <f t="shared" si="575"/>
        <v>0</v>
      </c>
      <c r="EKQ58" s="70">
        <f t="shared" si="575"/>
        <v>0</v>
      </c>
      <c r="EKR58" s="70">
        <f t="shared" si="575"/>
        <v>0</v>
      </c>
      <c r="EKS58" s="70">
        <f t="shared" si="575"/>
        <v>0</v>
      </c>
      <c r="EKT58" s="70">
        <f t="shared" si="575"/>
        <v>0</v>
      </c>
      <c r="EKU58" s="70">
        <f t="shared" si="575"/>
        <v>0</v>
      </c>
      <c r="EKV58" s="70">
        <f t="shared" si="575"/>
        <v>0</v>
      </c>
      <c r="EKW58" s="70">
        <f t="shared" si="575"/>
        <v>0</v>
      </c>
      <c r="EKX58" s="50">
        <f t="shared" ref="EKX58:EKX59" si="576">SUM(EKL58:EKW58)</f>
        <v>0</v>
      </c>
      <c r="EKY58" s="61" t="s">
        <v>60</v>
      </c>
      <c r="EKZ58" s="60">
        <v>9491.7000000000007</v>
      </c>
      <c r="ELA58" s="45">
        <f t="shared" ref="ELA58:ELA59" si="577">SUM(EKZ58/12)</f>
        <v>790.97500000000002</v>
      </c>
      <c r="ELB58" s="70">
        <v>0</v>
      </c>
      <c r="ELC58" s="70">
        <f t="shared" ref="ELC58:ELM59" si="578">ELB58</f>
        <v>0</v>
      </c>
      <c r="ELD58" s="70">
        <f t="shared" si="578"/>
        <v>0</v>
      </c>
      <c r="ELE58" s="70">
        <f t="shared" si="578"/>
        <v>0</v>
      </c>
      <c r="ELF58" s="70">
        <f t="shared" si="578"/>
        <v>0</v>
      </c>
      <c r="ELG58" s="70">
        <f t="shared" si="578"/>
        <v>0</v>
      </c>
      <c r="ELH58" s="70">
        <f t="shared" si="578"/>
        <v>0</v>
      </c>
      <c r="ELI58" s="70">
        <f t="shared" si="578"/>
        <v>0</v>
      </c>
      <c r="ELJ58" s="70">
        <f t="shared" si="578"/>
        <v>0</v>
      </c>
      <c r="ELK58" s="70">
        <f t="shared" si="578"/>
        <v>0</v>
      </c>
      <c r="ELL58" s="70">
        <f t="shared" si="578"/>
        <v>0</v>
      </c>
      <c r="ELM58" s="70">
        <f t="shared" si="578"/>
        <v>0</v>
      </c>
      <c r="ELN58" s="50">
        <f t="shared" ref="ELN58:ELN59" si="579">SUM(ELB58:ELM58)</f>
        <v>0</v>
      </c>
      <c r="ELO58" s="61" t="s">
        <v>60</v>
      </c>
      <c r="ELP58" s="60">
        <v>9491.7000000000007</v>
      </c>
      <c r="ELQ58" s="45">
        <f t="shared" ref="ELQ58:ELQ59" si="580">SUM(ELP58/12)</f>
        <v>790.97500000000002</v>
      </c>
      <c r="ELR58" s="70">
        <v>0</v>
      </c>
      <c r="ELS58" s="70">
        <f t="shared" ref="ELS58:EMC59" si="581">ELR58</f>
        <v>0</v>
      </c>
      <c r="ELT58" s="70">
        <f t="shared" si="581"/>
        <v>0</v>
      </c>
      <c r="ELU58" s="70">
        <f t="shared" si="581"/>
        <v>0</v>
      </c>
      <c r="ELV58" s="70">
        <f t="shared" si="581"/>
        <v>0</v>
      </c>
      <c r="ELW58" s="70">
        <f t="shared" si="581"/>
        <v>0</v>
      </c>
      <c r="ELX58" s="70">
        <f t="shared" si="581"/>
        <v>0</v>
      </c>
      <c r="ELY58" s="70">
        <f t="shared" si="581"/>
        <v>0</v>
      </c>
      <c r="ELZ58" s="70">
        <f t="shared" si="581"/>
        <v>0</v>
      </c>
      <c r="EMA58" s="70">
        <f t="shared" si="581"/>
        <v>0</v>
      </c>
      <c r="EMB58" s="70">
        <f t="shared" si="581"/>
        <v>0</v>
      </c>
      <c r="EMC58" s="70">
        <f t="shared" si="581"/>
        <v>0</v>
      </c>
      <c r="EMD58" s="50">
        <f t="shared" ref="EMD58:EMD59" si="582">SUM(ELR58:EMC58)</f>
        <v>0</v>
      </c>
      <c r="EME58" s="61" t="s">
        <v>60</v>
      </c>
      <c r="EMF58" s="60">
        <v>9491.7000000000007</v>
      </c>
      <c r="EMG58" s="45">
        <f t="shared" ref="EMG58:EMG59" si="583">SUM(EMF58/12)</f>
        <v>790.97500000000002</v>
      </c>
      <c r="EMH58" s="70">
        <v>0</v>
      </c>
      <c r="EMI58" s="70">
        <f t="shared" ref="EMI58:EMS59" si="584">EMH58</f>
        <v>0</v>
      </c>
      <c r="EMJ58" s="70">
        <f t="shared" si="584"/>
        <v>0</v>
      </c>
      <c r="EMK58" s="70">
        <f t="shared" si="584"/>
        <v>0</v>
      </c>
      <c r="EML58" s="70">
        <f t="shared" si="584"/>
        <v>0</v>
      </c>
      <c r="EMM58" s="70">
        <f t="shared" si="584"/>
        <v>0</v>
      </c>
      <c r="EMN58" s="70">
        <f t="shared" si="584"/>
        <v>0</v>
      </c>
      <c r="EMO58" s="70">
        <f t="shared" si="584"/>
        <v>0</v>
      </c>
      <c r="EMP58" s="70">
        <f t="shared" si="584"/>
        <v>0</v>
      </c>
      <c r="EMQ58" s="70">
        <f t="shared" si="584"/>
        <v>0</v>
      </c>
      <c r="EMR58" s="70">
        <f t="shared" si="584"/>
        <v>0</v>
      </c>
      <c r="EMS58" s="70">
        <f t="shared" si="584"/>
        <v>0</v>
      </c>
      <c r="EMT58" s="50">
        <f t="shared" ref="EMT58:EMT59" si="585">SUM(EMH58:EMS58)</f>
        <v>0</v>
      </c>
      <c r="EMU58" s="61" t="s">
        <v>60</v>
      </c>
      <c r="EMV58" s="60">
        <v>9491.7000000000007</v>
      </c>
      <c r="EMW58" s="45">
        <f t="shared" ref="EMW58:EMW59" si="586">SUM(EMV58/12)</f>
        <v>790.97500000000002</v>
      </c>
      <c r="EMX58" s="70">
        <v>0</v>
      </c>
      <c r="EMY58" s="70">
        <f t="shared" ref="EMY58:ENI59" si="587">EMX58</f>
        <v>0</v>
      </c>
      <c r="EMZ58" s="70">
        <f t="shared" si="587"/>
        <v>0</v>
      </c>
      <c r="ENA58" s="70">
        <f t="shared" si="587"/>
        <v>0</v>
      </c>
      <c r="ENB58" s="70">
        <f t="shared" si="587"/>
        <v>0</v>
      </c>
      <c r="ENC58" s="70">
        <f t="shared" si="587"/>
        <v>0</v>
      </c>
      <c r="END58" s="70">
        <f t="shared" si="587"/>
        <v>0</v>
      </c>
      <c r="ENE58" s="70">
        <f t="shared" si="587"/>
        <v>0</v>
      </c>
      <c r="ENF58" s="70">
        <f t="shared" si="587"/>
        <v>0</v>
      </c>
      <c r="ENG58" s="70">
        <f t="shared" si="587"/>
        <v>0</v>
      </c>
      <c r="ENH58" s="70">
        <f t="shared" si="587"/>
        <v>0</v>
      </c>
      <c r="ENI58" s="70">
        <f t="shared" si="587"/>
        <v>0</v>
      </c>
      <c r="ENJ58" s="50">
        <f t="shared" ref="ENJ58:ENJ59" si="588">SUM(EMX58:ENI58)</f>
        <v>0</v>
      </c>
      <c r="ENK58" s="61" t="s">
        <v>60</v>
      </c>
      <c r="ENL58" s="60">
        <v>9491.7000000000007</v>
      </c>
      <c r="ENM58" s="45">
        <f t="shared" ref="ENM58:ENM59" si="589">SUM(ENL58/12)</f>
        <v>790.97500000000002</v>
      </c>
      <c r="ENN58" s="70">
        <v>0</v>
      </c>
      <c r="ENO58" s="70">
        <f t="shared" ref="ENO58:ENY59" si="590">ENN58</f>
        <v>0</v>
      </c>
      <c r="ENP58" s="70">
        <f t="shared" si="590"/>
        <v>0</v>
      </c>
      <c r="ENQ58" s="70">
        <f t="shared" si="590"/>
        <v>0</v>
      </c>
      <c r="ENR58" s="70">
        <f t="shared" si="590"/>
        <v>0</v>
      </c>
      <c r="ENS58" s="70">
        <f t="shared" si="590"/>
        <v>0</v>
      </c>
      <c r="ENT58" s="70">
        <f t="shared" si="590"/>
        <v>0</v>
      </c>
      <c r="ENU58" s="70">
        <f t="shared" si="590"/>
        <v>0</v>
      </c>
      <c r="ENV58" s="70">
        <f t="shared" si="590"/>
        <v>0</v>
      </c>
      <c r="ENW58" s="70">
        <f t="shared" si="590"/>
        <v>0</v>
      </c>
      <c r="ENX58" s="70">
        <f t="shared" si="590"/>
        <v>0</v>
      </c>
      <c r="ENY58" s="70">
        <f t="shared" si="590"/>
        <v>0</v>
      </c>
      <c r="ENZ58" s="50">
        <f t="shared" ref="ENZ58:ENZ59" si="591">SUM(ENN58:ENY58)</f>
        <v>0</v>
      </c>
      <c r="EOA58" s="61" t="s">
        <v>60</v>
      </c>
      <c r="EOB58" s="60">
        <v>9491.7000000000007</v>
      </c>
      <c r="EOC58" s="45">
        <f t="shared" ref="EOC58:EOC59" si="592">SUM(EOB58/12)</f>
        <v>790.97500000000002</v>
      </c>
      <c r="EOD58" s="70">
        <v>0</v>
      </c>
      <c r="EOE58" s="70">
        <f t="shared" ref="EOE58:EOO59" si="593">EOD58</f>
        <v>0</v>
      </c>
      <c r="EOF58" s="70">
        <f t="shared" si="593"/>
        <v>0</v>
      </c>
      <c r="EOG58" s="70">
        <f t="shared" si="593"/>
        <v>0</v>
      </c>
      <c r="EOH58" s="70">
        <f t="shared" si="593"/>
        <v>0</v>
      </c>
      <c r="EOI58" s="70">
        <f t="shared" si="593"/>
        <v>0</v>
      </c>
      <c r="EOJ58" s="70">
        <f t="shared" si="593"/>
        <v>0</v>
      </c>
      <c r="EOK58" s="70">
        <f t="shared" si="593"/>
        <v>0</v>
      </c>
      <c r="EOL58" s="70">
        <f t="shared" si="593"/>
        <v>0</v>
      </c>
      <c r="EOM58" s="70">
        <f t="shared" si="593"/>
        <v>0</v>
      </c>
      <c r="EON58" s="70">
        <f t="shared" si="593"/>
        <v>0</v>
      </c>
      <c r="EOO58" s="70">
        <f t="shared" si="593"/>
        <v>0</v>
      </c>
      <c r="EOP58" s="50">
        <f t="shared" ref="EOP58:EOP59" si="594">SUM(EOD58:EOO58)</f>
        <v>0</v>
      </c>
      <c r="EOQ58" s="61" t="s">
        <v>60</v>
      </c>
      <c r="EOR58" s="60">
        <v>9491.7000000000007</v>
      </c>
      <c r="EOS58" s="45">
        <f t="shared" ref="EOS58:EOS59" si="595">SUM(EOR58/12)</f>
        <v>790.97500000000002</v>
      </c>
      <c r="EOT58" s="70">
        <v>0</v>
      </c>
      <c r="EOU58" s="70">
        <f t="shared" ref="EOU58:EPE59" si="596">EOT58</f>
        <v>0</v>
      </c>
      <c r="EOV58" s="70">
        <f t="shared" si="596"/>
        <v>0</v>
      </c>
      <c r="EOW58" s="70">
        <f t="shared" si="596"/>
        <v>0</v>
      </c>
      <c r="EOX58" s="70">
        <f t="shared" si="596"/>
        <v>0</v>
      </c>
      <c r="EOY58" s="70">
        <f t="shared" si="596"/>
        <v>0</v>
      </c>
      <c r="EOZ58" s="70">
        <f t="shared" si="596"/>
        <v>0</v>
      </c>
      <c r="EPA58" s="70">
        <f t="shared" si="596"/>
        <v>0</v>
      </c>
      <c r="EPB58" s="70">
        <f t="shared" si="596"/>
        <v>0</v>
      </c>
      <c r="EPC58" s="70">
        <f t="shared" si="596"/>
        <v>0</v>
      </c>
      <c r="EPD58" s="70">
        <f t="shared" si="596"/>
        <v>0</v>
      </c>
      <c r="EPE58" s="70">
        <f t="shared" si="596"/>
        <v>0</v>
      </c>
      <c r="EPF58" s="50">
        <f t="shared" ref="EPF58:EPF59" si="597">SUM(EOT58:EPE58)</f>
        <v>0</v>
      </c>
      <c r="EPG58" s="61" t="s">
        <v>60</v>
      </c>
      <c r="EPH58" s="60">
        <v>9491.7000000000007</v>
      </c>
      <c r="EPI58" s="45">
        <f t="shared" ref="EPI58:EPI59" si="598">SUM(EPH58/12)</f>
        <v>790.97500000000002</v>
      </c>
      <c r="EPJ58" s="70">
        <v>0</v>
      </c>
      <c r="EPK58" s="70">
        <f t="shared" ref="EPK58:EPU59" si="599">EPJ58</f>
        <v>0</v>
      </c>
      <c r="EPL58" s="70">
        <f t="shared" si="599"/>
        <v>0</v>
      </c>
      <c r="EPM58" s="70">
        <f t="shared" si="599"/>
        <v>0</v>
      </c>
      <c r="EPN58" s="70">
        <f t="shared" si="599"/>
        <v>0</v>
      </c>
      <c r="EPO58" s="70">
        <f t="shared" si="599"/>
        <v>0</v>
      </c>
      <c r="EPP58" s="70">
        <f t="shared" si="599"/>
        <v>0</v>
      </c>
      <c r="EPQ58" s="70">
        <f t="shared" si="599"/>
        <v>0</v>
      </c>
      <c r="EPR58" s="70">
        <f t="shared" si="599"/>
        <v>0</v>
      </c>
      <c r="EPS58" s="70">
        <f t="shared" si="599"/>
        <v>0</v>
      </c>
      <c r="EPT58" s="70">
        <f t="shared" si="599"/>
        <v>0</v>
      </c>
      <c r="EPU58" s="70">
        <f t="shared" si="599"/>
        <v>0</v>
      </c>
      <c r="EPV58" s="50">
        <f t="shared" ref="EPV58:EPV59" si="600">SUM(EPJ58:EPU58)</f>
        <v>0</v>
      </c>
      <c r="EPW58" s="61" t="s">
        <v>60</v>
      </c>
      <c r="EPX58" s="60">
        <v>9491.7000000000007</v>
      </c>
      <c r="EPY58" s="45">
        <f t="shared" ref="EPY58:EPY59" si="601">SUM(EPX58/12)</f>
        <v>790.97500000000002</v>
      </c>
      <c r="EPZ58" s="70">
        <v>0</v>
      </c>
      <c r="EQA58" s="70">
        <f t="shared" ref="EQA58:EQK59" si="602">EPZ58</f>
        <v>0</v>
      </c>
      <c r="EQB58" s="70">
        <f t="shared" si="602"/>
        <v>0</v>
      </c>
      <c r="EQC58" s="70">
        <f t="shared" si="602"/>
        <v>0</v>
      </c>
      <c r="EQD58" s="70">
        <f t="shared" si="602"/>
        <v>0</v>
      </c>
      <c r="EQE58" s="70">
        <f t="shared" si="602"/>
        <v>0</v>
      </c>
      <c r="EQF58" s="70">
        <f t="shared" si="602"/>
        <v>0</v>
      </c>
      <c r="EQG58" s="70">
        <f t="shared" si="602"/>
        <v>0</v>
      </c>
      <c r="EQH58" s="70">
        <f t="shared" si="602"/>
        <v>0</v>
      </c>
      <c r="EQI58" s="70">
        <f t="shared" si="602"/>
        <v>0</v>
      </c>
      <c r="EQJ58" s="70">
        <f t="shared" si="602"/>
        <v>0</v>
      </c>
      <c r="EQK58" s="70">
        <f t="shared" si="602"/>
        <v>0</v>
      </c>
      <c r="EQL58" s="50">
        <f t="shared" ref="EQL58:EQL59" si="603">SUM(EPZ58:EQK58)</f>
        <v>0</v>
      </c>
      <c r="EQM58" s="61" t="s">
        <v>60</v>
      </c>
      <c r="EQN58" s="60">
        <v>9491.7000000000007</v>
      </c>
      <c r="EQO58" s="45">
        <f t="shared" ref="EQO58:EQO59" si="604">SUM(EQN58/12)</f>
        <v>790.97500000000002</v>
      </c>
      <c r="EQP58" s="70">
        <v>0</v>
      </c>
      <c r="EQQ58" s="70">
        <f t="shared" ref="EQQ58:ERA59" si="605">EQP58</f>
        <v>0</v>
      </c>
      <c r="EQR58" s="70">
        <f t="shared" si="605"/>
        <v>0</v>
      </c>
      <c r="EQS58" s="70">
        <f t="shared" si="605"/>
        <v>0</v>
      </c>
      <c r="EQT58" s="70">
        <f t="shared" si="605"/>
        <v>0</v>
      </c>
      <c r="EQU58" s="70">
        <f t="shared" si="605"/>
        <v>0</v>
      </c>
      <c r="EQV58" s="70">
        <f t="shared" si="605"/>
        <v>0</v>
      </c>
      <c r="EQW58" s="70">
        <f t="shared" si="605"/>
        <v>0</v>
      </c>
      <c r="EQX58" s="70">
        <f t="shared" si="605"/>
        <v>0</v>
      </c>
      <c r="EQY58" s="70">
        <f t="shared" si="605"/>
        <v>0</v>
      </c>
      <c r="EQZ58" s="70">
        <f t="shared" si="605"/>
        <v>0</v>
      </c>
      <c r="ERA58" s="70">
        <f t="shared" si="605"/>
        <v>0</v>
      </c>
      <c r="ERB58" s="50">
        <f t="shared" ref="ERB58:ERB59" si="606">SUM(EQP58:ERA58)</f>
        <v>0</v>
      </c>
      <c r="ERC58" s="61" t="s">
        <v>60</v>
      </c>
      <c r="ERD58" s="60">
        <v>9491.7000000000007</v>
      </c>
      <c r="ERE58" s="45">
        <f t="shared" ref="ERE58:ERE59" si="607">SUM(ERD58/12)</f>
        <v>790.97500000000002</v>
      </c>
      <c r="ERF58" s="70">
        <v>0</v>
      </c>
      <c r="ERG58" s="70">
        <f t="shared" ref="ERG58:ERQ59" si="608">ERF58</f>
        <v>0</v>
      </c>
      <c r="ERH58" s="70">
        <f t="shared" si="608"/>
        <v>0</v>
      </c>
      <c r="ERI58" s="70">
        <f t="shared" si="608"/>
        <v>0</v>
      </c>
      <c r="ERJ58" s="70">
        <f t="shared" si="608"/>
        <v>0</v>
      </c>
      <c r="ERK58" s="70">
        <f t="shared" si="608"/>
        <v>0</v>
      </c>
      <c r="ERL58" s="70">
        <f t="shared" si="608"/>
        <v>0</v>
      </c>
      <c r="ERM58" s="70">
        <f t="shared" si="608"/>
        <v>0</v>
      </c>
      <c r="ERN58" s="70">
        <f t="shared" si="608"/>
        <v>0</v>
      </c>
      <c r="ERO58" s="70">
        <f t="shared" si="608"/>
        <v>0</v>
      </c>
      <c r="ERP58" s="70">
        <f t="shared" si="608"/>
        <v>0</v>
      </c>
      <c r="ERQ58" s="70">
        <f t="shared" si="608"/>
        <v>0</v>
      </c>
      <c r="ERR58" s="50">
        <f t="shared" ref="ERR58:ERR59" si="609">SUM(ERF58:ERQ58)</f>
        <v>0</v>
      </c>
      <c r="ERS58" s="61" t="s">
        <v>60</v>
      </c>
      <c r="ERT58" s="60">
        <v>9491.7000000000007</v>
      </c>
      <c r="ERU58" s="45">
        <f t="shared" ref="ERU58:ERU59" si="610">SUM(ERT58/12)</f>
        <v>790.97500000000002</v>
      </c>
      <c r="ERV58" s="70">
        <v>0</v>
      </c>
      <c r="ERW58" s="70">
        <f t="shared" ref="ERW58:ESG59" si="611">ERV58</f>
        <v>0</v>
      </c>
      <c r="ERX58" s="70">
        <f t="shared" si="611"/>
        <v>0</v>
      </c>
      <c r="ERY58" s="70">
        <f t="shared" si="611"/>
        <v>0</v>
      </c>
      <c r="ERZ58" s="70">
        <f t="shared" si="611"/>
        <v>0</v>
      </c>
      <c r="ESA58" s="70">
        <f t="shared" si="611"/>
        <v>0</v>
      </c>
      <c r="ESB58" s="70">
        <f t="shared" si="611"/>
        <v>0</v>
      </c>
      <c r="ESC58" s="70">
        <f t="shared" si="611"/>
        <v>0</v>
      </c>
      <c r="ESD58" s="70">
        <f t="shared" si="611"/>
        <v>0</v>
      </c>
      <c r="ESE58" s="70">
        <f t="shared" si="611"/>
        <v>0</v>
      </c>
      <c r="ESF58" s="70">
        <f t="shared" si="611"/>
        <v>0</v>
      </c>
      <c r="ESG58" s="70">
        <f t="shared" si="611"/>
        <v>0</v>
      </c>
      <c r="ESH58" s="50">
        <f t="shared" ref="ESH58:ESH59" si="612">SUM(ERV58:ESG58)</f>
        <v>0</v>
      </c>
      <c r="ESI58" s="61" t="s">
        <v>60</v>
      </c>
      <c r="ESJ58" s="60">
        <v>9491.7000000000007</v>
      </c>
      <c r="ESK58" s="45">
        <f t="shared" ref="ESK58:ESK59" si="613">SUM(ESJ58/12)</f>
        <v>790.97500000000002</v>
      </c>
      <c r="ESL58" s="70">
        <v>0</v>
      </c>
      <c r="ESM58" s="70">
        <f t="shared" ref="ESM58:ESW59" si="614">ESL58</f>
        <v>0</v>
      </c>
      <c r="ESN58" s="70">
        <f t="shared" si="614"/>
        <v>0</v>
      </c>
      <c r="ESO58" s="70">
        <f t="shared" si="614"/>
        <v>0</v>
      </c>
      <c r="ESP58" s="70">
        <f t="shared" si="614"/>
        <v>0</v>
      </c>
      <c r="ESQ58" s="70">
        <f t="shared" si="614"/>
        <v>0</v>
      </c>
      <c r="ESR58" s="70">
        <f t="shared" si="614"/>
        <v>0</v>
      </c>
      <c r="ESS58" s="70">
        <f t="shared" si="614"/>
        <v>0</v>
      </c>
      <c r="EST58" s="70">
        <f t="shared" si="614"/>
        <v>0</v>
      </c>
      <c r="ESU58" s="70">
        <f t="shared" si="614"/>
        <v>0</v>
      </c>
      <c r="ESV58" s="70">
        <f t="shared" si="614"/>
        <v>0</v>
      </c>
      <c r="ESW58" s="70">
        <f t="shared" si="614"/>
        <v>0</v>
      </c>
      <c r="ESX58" s="50">
        <f t="shared" ref="ESX58:ESX59" si="615">SUM(ESL58:ESW58)</f>
        <v>0</v>
      </c>
      <c r="ESY58" s="61" t="s">
        <v>60</v>
      </c>
      <c r="ESZ58" s="60">
        <v>9491.7000000000007</v>
      </c>
      <c r="ETA58" s="45">
        <f t="shared" ref="ETA58:ETA59" si="616">SUM(ESZ58/12)</f>
        <v>790.97500000000002</v>
      </c>
      <c r="ETB58" s="70">
        <v>0</v>
      </c>
      <c r="ETC58" s="70">
        <f t="shared" ref="ETC58:ETM59" si="617">ETB58</f>
        <v>0</v>
      </c>
      <c r="ETD58" s="70">
        <f t="shared" si="617"/>
        <v>0</v>
      </c>
      <c r="ETE58" s="70">
        <f t="shared" si="617"/>
        <v>0</v>
      </c>
      <c r="ETF58" s="70">
        <f t="shared" si="617"/>
        <v>0</v>
      </c>
      <c r="ETG58" s="70">
        <f t="shared" si="617"/>
        <v>0</v>
      </c>
      <c r="ETH58" s="70">
        <f t="shared" si="617"/>
        <v>0</v>
      </c>
      <c r="ETI58" s="70">
        <f t="shared" si="617"/>
        <v>0</v>
      </c>
      <c r="ETJ58" s="70">
        <f t="shared" si="617"/>
        <v>0</v>
      </c>
      <c r="ETK58" s="70">
        <f t="shared" si="617"/>
        <v>0</v>
      </c>
      <c r="ETL58" s="70">
        <f t="shared" si="617"/>
        <v>0</v>
      </c>
      <c r="ETM58" s="70">
        <f t="shared" si="617"/>
        <v>0</v>
      </c>
      <c r="ETN58" s="50">
        <f t="shared" ref="ETN58:ETN59" si="618">SUM(ETB58:ETM58)</f>
        <v>0</v>
      </c>
      <c r="ETO58" s="61" t="s">
        <v>60</v>
      </c>
      <c r="ETP58" s="60">
        <v>9491.7000000000007</v>
      </c>
      <c r="ETQ58" s="45">
        <f t="shared" ref="ETQ58:ETQ59" si="619">SUM(ETP58/12)</f>
        <v>790.97500000000002</v>
      </c>
      <c r="ETR58" s="70">
        <v>0</v>
      </c>
      <c r="ETS58" s="70">
        <f t="shared" ref="ETS58:EUC59" si="620">ETR58</f>
        <v>0</v>
      </c>
      <c r="ETT58" s="70">
        <f t="shared" si="620"/>
        <v>0</v>
      </c>
      <c r="ETU58" s="70">
        <f t="shared" si="620"/>
        <v>0</v>
      </c>
      <c r="ETV58" s="70">
        <f t="shared" si="620"/>
        <v>0</v>
      </c>
      <c r="ETW58" s="70">
        <f t="shared" si="620"/>
        <v>0</v>
      </c>
      <c r="ETX58" s="70">
        <f t="shared" si="620"/>
        <v>0</v>
      </c>
      <c r="ETY58" s="70">
        <f t="shared" si="620"/>
        <v>0</v>
      </c>
      <c r="ETZ58" s="70">
        <f t="shared" si="620"/>
        <v>0</v>
      </c>
      <c r="EUA58" s="70">
        <f t="shared" si="620"/>
        <v>0</v>
      </c>
      <c r="EUB58" s="70">
        <f t="shared" si="620"/>
        <v>0</v>
      </c>
      <c r="EUC58" s="70">
        <f t="shared" si="620"/>
        <v>0</v>
      </c>
      <c r="EUD58" s="50">
        <f t="shared" ref="EUD58:EUD59" si="621">SUM(ETR58:EUC58)</f>
        <v>0</v>
      </c>
      <c r="EUE58" s="61" t="s">
        <v>60</v>
      </c>
      <c r="EUF58" s="60">
        <v>9491.7000000000007</v>
      </c>
      <c r="EUG58" s="45">
        <f t="shared" ref="EUG58:EUG59" si="622">SUM(EUF58/12)</f>
        <v>790.97500000000002</v>
      </c>
      <c r="EUH58" s="70">
        <v>0</v>
      </c>
      <c r="EUI58" s="70">
        <f t="shared" ref="EUI58:EUS59" si="623">EUH58</f>
        <v>0</v>
      </c>
      <c r="EUJ58" s="70">
        <f t="shared" si="623"/>
        <v>0</v>
      </c>
      <c r="EUK58" s="70">
        <f t="shared" si="623"/>
        <v>0</v>
      </c>
      <c r="EUL58" s="70">
        <f t="shared" si="623"/>
        <v>0</v>
      </c>
      <c r="EUM58" s="70">
        <f t="shared" si="623"/>
        <v>0</v>
      </c>
      <c r="EUN58" s="70">
        <f t="shared" si="623"/>
        <v>0</v>
      </c>
      <c r="EUO58" s="70">
        <f t="shared" si="623"/>
        <v>0</v>
      </c>
      <c r="EUP58" s="70">
        <f t="shared" si="623"/>
        <v>0</v>
      </c>
      <c r="EUQ58" s="70">
        <f t="shared" si="623"/>
        <v>0</v>
      </c>
      <c r="EUR58" s="70">
        <f t="shared" si="623"/>
        <v>0</v>
      </c>
      <c r="EUS58" s="70">
        <f t="shared" si="623"/>
        <v>0</v>
      </c>
      <c r="EUT58" s="50">
        <f t="shared" ref="EUT58:EUT59" si="624">SUM(EUH58:EUS58)</f>
        <v>0</v>
      </c>
      <c r="EUU58" s="61" t="s">
        <v>60</v>
      </c>
      <c r="EUV58" s="60">
        <v>9491.7000000000007</v>
      </c>
      <c r="EUW58" s="45">
        <f t="shared" ref="EUW58:EUW59" si="625">SUM(EUV58/12)</f>
        <v>790.97500000000002</v>
      </c>
      <c r="EUX58" s="70">
        <v>0</v>
      </c>
      <c r="EUY58" s="70">
        <f t="shared" ref="EUY58:EVI59" si="626">EUX58</f>
        <v>0</v>
      </c>
      <c r="EUZ58" s="70">
        <f t="shared" si="626"/>
        <v>0</v>
      </c>
      <c r="EVA58" s="70">
        <f t="shared" si="626"/>
        <v>0</v>
      </c>
      <c r="EVB58" s="70">
        <f t="shared" si="626"/>
        <v>0</v>
      </c>
      <c r="EVC58" s="70">
        <f t="shared" si="626"/>
        <v>0</v>
      </c>
      <c r="EVD58" s="70">
        <f t="shared" si="626"/>
        <v>0</v>
      </c>
      <c r="EVE58" s="70">
        <f t="shared" si="626"/>
        <v>0</v>
      </c>
      <c r="EVF58" s="70">
        <f t="shared" si="626"/>
        <v>0</v>
      </c>
      <c r="EVG58" s="70">
        <f t="shared" si="626"/>
        <v>0</v>
      </c>
      <c r="EVH58" s="70">
        <f t="shared" si="626"/>
        <v>0</v>
      </c>
      <c r="EVI58" s="70">
        <f t="shared" si="626"/>
        <v>0</v>
      </c>
      <c r="EVJ58" s="50">
        <f t="shared" ref="EVJ58:EVJ59" si="627">SUM(EUX58:EVI58)</f>
        <v>0</v>
      </c>
      <c r="EVK58" s="61" t="s">
        <v>60</v>
      </c>
      <c r="EVL58" s="60">
        <v>9491.7000000000007</v>
      </c>
      <c r="EVM58" s="45">
        <f t="shared" ref="EVM58:EVM59" si="628">SUM(EVL58/12)</f>
        <v>790.97500000000002</v>
      </c>
      <c r="EVN58" s="70">
        <v>0</v>
      </c>
      <c r="EVO58" s="70">
        <f t="shared" ref="EVO58:EVY59" si="629">EVN58</f>
        <v>0</v>
      </c>
      <c r="EVP58" s="70">
        <f t="shared" si="629"/>
        <v>0</v>
      </c>
      <c r="EVQ58" s="70">
        <f t="shared" si="629"/>
        <v>0</v>
      </c>
      <c r="EVR58" s="70">
        <f t="shared" si="629"/>
        <v>0</v>
      </c>
      <c r="EVS58" s="70">
        <f t="shared" si="629"/>
        <v>0</v>
      </c>
      <c r="EVT58" s="70">
        <f t="shared" si="629"/>
        <v>0</v>
      </c>
      <c r="EVU58" s="70">
        <f t="shared" si="629"/>
        <v>0</v>
      </c>
      <c r="EVV58" s="70">
        <f t="shared" si="629"/>
        <v>0</v>
      </c>
      <c r="EVW58" s="70">
        <f t="shared" si="629"/>
        <v>0</v>
      </c>
      <c r="EVX58" s="70">
        <f t="shared" si="629"/>
        <v>0</v>
      </c>
      <c r="EVY58" s="70">
        <f t="shared" si="629"/>
        <v>0</v>
      </c>
      <c r="EVZ58" s="50">
        <f t="shared" ref="EVZ58:EVZ59" si="630">SUM(EVN58:EVY58)</f>
        <v>0</v>
      </c>
      <c r="EWA58" s="61" t="s">
        <v>60</v>
      </c>
      <c r="EWB58" s="60">
        <v>9491.7000000000007</v>
      </c>
      <c r="EWC58" s="45">
        <f t="shared" ref="EWC58:EWC59" si="631">SUM(EWB58/12)</f>
        <v>790.97500000000002</v>
      </c>
      <c r="EWD58" s="70">
        <v>0</v>
      </c>
      <c r="EWE58" s="70">
        <f t="shared" ref="EWE58:EWO59" si="632">EWD58</f>
        <v>0</v>
      </c>
      <c r="EWF58" s="70">
        <f t="shared" si="632"/>
        <v>0</v>
      </c>
      <c r="EWG58" s="70">
        <f t="shared" si="632"/>
        <v>0</v>
      </c>
      <c r="EWH58" s="70">
        <f t="shared" si="632"/>
        <v>0</v>
      </c>
      <c r="EWI58" s="70">
        <f t="shared" si="632"/>
        <v>0</v>
      </c>
      <c r="EWJ58" s="70">
        <f t="shared" si="632"/>
        <v>0</v>
      </c>
      <c r="EWK58" s="70">
        <f t="shared" si="632"/>
        <v>0</v>
      </c>
      <c r="EWL58" s="70">
        <f t="shared" si="632"/>
        <v>0</v>
      </c>
      <c r="EWM58" s="70">
        <f t="shared" si="632"/>
        <v>0</v>
      </c>
      <c r="EWN58" s="70">
        <f t="shared" si="632"/>
        <v>0</v>
      </c>
      <c r="EWO58" s="70">
        <f t="shared" si="632"/>
        <v>0</v>
      </c>
      <c r="EWP58" s="50">
        <f t="shared" ref="EWP58:EWP59" si="633">SUM(EWD58:EWO58)</f>
        <v>0</v>
      </c>
      <c r="EWQ58" s="61" t="s">
        <v>60</v>
      </c>
      <c r="EWR58" s="60">
        <v>9491.7000000000007</v>
      </c>
      <c r="EWS58" s="45">
        <f t="shared" ref="EWS58:EWS59" si="634">SUM(EWR58/12)</f>
        <v>790.97500000000002</v>
      </c>
      <c r="EWT58" s="70">
        <v>0</v>
      </c>
      <c r="EWU58" s="70">
        <f t="shared" ref="EWU58:EXE59" si="635">EWT58</f>
        <v>0</v>
      </c>
      <c r="EWV58" s="70">
        <f t="shared" si="635"/>
        <v>0</v>
      </c>
      <c r="EWW58" s="70">
        <f t="shared" si="635"/>
        <v>0</v>
      </c>
      <c r="EWX58" s="70">
        <f t="shared" si="635"/>
        <v>0</v>
      </c>
      <c r="EWY58" s="70">
        <f t="shared" si="635"/>
        <v>0</v>
      </c>
      <c r="EWZ58" s="70">
        <f t="shared" si="635"/>
        <v>0</v>
      </c>
      <c r="EXA58" s="70">
        <f t="shared" si="635"/>
        <v>0</v>
      </c>
      <c r="EXB58" s="70">
        <f t="shared" si="635"/>
        <v>0</v>
      </c>
      <c r="EXC58" s="70">
        <f t="shared" si="635"/>
        <v>0</v>
      </c>
      <c r="EXD58" s="70">
        <f t="shared" si="635"/>
        <v>0</v>
      </c>
      <c r="EXE58" s="70">
        <f t="shared" si="635"/>
        <v>0</v>
      </c>
      <c r="EXF58" s="50">
        <f t="shared" ref="EXF58:EXF59" si="636">SUM(EWT58:EXE58)</f>
        <v>0</v>
      </c>
      <c r="EXG58" s="61" t="s">
        <v>60</v>
      </c>
      <c r="EXH58" s="60">
        <v>9491.7000000000007</v>
      </c>
      <c r="EXI58" s="45">
        <f t="shared" ref="EXI58:EXI59" si="637">SUM(EXH58/12)</f>
        <v>790.97500000000002</v>
      </c>
      <c r="EXJ58" s="70">
        <v>0</v>
      </c>
      <c r="EXK58" s="70">
        <f t="shared" ref="EXK58:EXU59" si="638">EXJ58</f>
        <v>0</v>
      </c>
      <c r="EXL58" s="70">
        <f t="shared" si="638"/>
        <v>0</v>
      </c>
      <c r="EXM58" s="70">
        <f t="shared" si="638"/>
        <v>0</v>
      </c>
      <c r="EXN58" s="70">
        <f t="shared" si="638"/>
        <v>0</v>
      </c>
      <c r="EXO58" s="70">
        <f t="shared" si="638"/>
        <v>0</v>
      </c>
      <c r="EXP58" s="70">
        <f t="shared" si="638"/>
        <v>0</v>
      </c>
      <c r="EXQ58" s="70">
        <f t="shared" si="638"/>
        <v>0</v>
      </c>
      <c r="EXR58" s="70">
        <f t="shared" si="638"/>
        <v>0</v>
      </c>
      <c r="EXS58" s="70">
        <f t="shared" si="638"/>
        <v>0</v>
      </c>
      <c r="EXT58" s="70">
        <f t="shared" si="638"/>
        <v>0</v>
      </c>
      <c r="EXU58" s="70">
        <f t="shared" si="638"/>
        <v>0</v>
      </c>
      <c r="EXV58" s="50">
        <f t="shared" ref="EXV58:EXV59" si="639">SUM(EXJ58:EXU58)</f>
        <v>0</v>
      </c>
      <c r="EXW58" s="61" t="s">
        <v>60</v>
      </c>
      <c r="EXX58" s="60">
        <v>9491.7000000000007</v>
      </c>
      <c r="EXY58" s="45">
        <f t="shared" ref="EXY58:EXY59" si="640">SUM(EXX58/12)</f>
        <v>790.97500000000002</v>
      </c>
      <c r="EXZ58" s="70">
        <v>0</v>
      </c>
      <c r="EYA58" s="70">
        <f t="shared" ref="EYA58:EYK59" si="641">EXZ58</f>
        <v>0</v>
      </c>
      <c r="EYB58" s="70">
        <f t="shared" si="641"/>
        <v>0</v>
      </c>
      <c r="EYC58" s="70">
        <f t="shared" si="641"/>
        <v>0</v>
      </c>
      <c r="EYD58" s="70">
        <f t="shared" si="641"/>
        <v>0</v>
      </c>
      <c r="EYE58" s="70">
        <f t="shared" si="641"/>
        <v>0</v>
      </c>
      <c r="EYF58" s="70">
        <f t="shared" si="641"/>
        <v>0</v>
      </c>
      <c r="EYG58" s="70">
        <f t="shared" si="641"/>
        <v>0</v>
      </c>
      <c r="EYH58" s="70">
        <f t="shared" si="641"/>
        <v>0</v>
      </c>
      <c r="EYI58" s="70">
        <f t="shared" si="641"/>
        <v>0</v>
      </c>
      <c r="EYJ58" s="70">
        <f t="shared" si="641"/>
        <v>0</v>
      </c>
      <c r="EYK58" s="70">
        <f t="shared" si="641"/>
        <v>0</v>
      </c>
      <c r="EYL58" s="50">
        <f t="shared" ref="EYL58:EYL59" si="642">SUM(EXZ58:EYK58)</f>
        <v>0</v>
      </c>
      <c r="EYM58" s="61" t="s">
        <v>60</v>
      </c>
      <c r="EYN58" s="60">
        <v>9491.7000000000007</v>
      </c>
      <c r="EYO58" s="45">
        <f t="shared" ref="EYO58:EYO59" si="643">SUM(EYN58/12)</f>
        <v>790.97500000000002</v>
      </c>
      <c r="EYP58" s="70">
        <v>0</v>
      </c>
      <c r="EYQ58" s="70">
        <f t="shared" ref="EYQ58:EZA59" si="644">EYP58</f>
        <v>0</v>
      </c>
      <c r="EYR58" s="70">
        <f t="shared" si="644"/>
        <v>0</v>
      </c>
      <c r="EYS58" s="70">
        <f t="shared" si="644"/>
        <v>0</v>
      </c>
      <c r="EYT58" s="70">
        <f t="shared" si="644"/>
        <v>0</v>
      </c>
      <c r="EYU58" s="70">
        <f t="shared" si="644"/>
        <v>0</v>
      </c>
      <c r="EYV58" s="70">
        <f t="shared" si="644"/>
        <v>0</v>
      </c>
      <c r="EYW58" s="70">
        <f t="shared" si="644"/>
        <v>0</v>
      </c>
      <c r="EYX58" s="70">
        <f t="shared" si="644"/>
        <v>0</v>
      </c>
      <c r="EYY58" s="70">
        <f t="shared" si="644"/>
        <v>0</v>
      </c>
      <c r="EYZ58" s="70">
        <f t="shared" si="644"/>
        <v>0</v>
      </c>
      <c r="EZA58" s="70">
        <f t="shared" si="644"/>
        <v>0</v>
      </c>
      <c r="EZB58" s="50">
        <f t="shared" ref="EZB58:EZB59" si="645">SUM(EYP58:EZA58)</f>
        <v>0</v>
      </c>
      <c r="EZC58" s="61" t="s">
        <v>60</v>
      </c>
      <c r="EZD58" s="60">
        <v>9491.7000000000007</v>
      </c>
      <c r="EZE58" s="45">
        <f t="shared" ref="EZE58:EZE59" si="646">SUM(EZD58/12)</f>
        <v>790.97500000000002</v>
      </c>
      <c r="EZF58" s="70">
        <v>0</v>
      </c>
      <c r="EZG58" s="70">
        <f t="shared" ref="EZG58:EZQ59" si="647">EZF58</f>
        <v>0</v>
      </c>
      <c r="EZH58" s="70">
        <f t="shared" si="647"/>
        <v>0</v>
      </c>
      <c r="EZI58" s="70">
        <f t="shared" si="647"/>
        <v>0</v>
      </c>
      <c r="EZJ58" s="70">
        <f t="shared" si="647"/>
        <v>0</v>
      </c>
      <c r="EZK58" s="70">
        <f t="shared" si="647"/>
        <v>0</v>
      </c>
      <c r="EZL58" s="70">
        <f t="shared" si="647"/>
        <v>0</v>
      </c>
      <c r="EZM58" s="70">
        <f t="shared" si="647"/>
        <v>0</v>
      </c>
      <c r="EZN58" s="70">
        <f t="shared" si="647"/>
        <v>0</v>
      </c>
      <c r="EZO58" s="70">
        <f t="shared" si="647"/>
        <v>0</v>
      </c>
      <c r="EZP58" s="70">
        <f t="shared" si="647"/>
        <v>0</v>
      </c>
      <c r="EZQ58" s="70">
        <f t="shared" si="647"/>
        <v>0</v>
      </c>
      <c r="EZR58" s="50">
        <f t="shared" ref="EZR58:EZR59" si="648">SUM(EZF58:EZQ58)</f>
        <v>0</v>
      </c>
      <c r="EZS58" s="61" t="s">
        <v>60</v>
      </c>
      <c r="EZT58" s="60">
        <v>9491.7000000000007</v>
      </c>
      <c r="EZU58" s="45">
        <f t="shared" ref="EZU58:EZU59" si="649">SUM(EZT58/12)</f>
        <v>790.97500000000002</v>
      </c>
      <c r="EZV58" s="70">
        <v>0</v>
      </c>
      <c r="EZW58" s="70">
        <f t="shared" ref="EZW58:FAG59" si="650">EZV58</f>
        <v>0</v>
      </c>
      <c r="EZX58" s="70">
        <f t="shared" si="650"/>
        <v>0</v>
      </c>
      <c r="EZY58" s="70">
        <f t="shared" si="650"/>
        <v>0</v>
      </c>
      <c r="EZZ58" s="70">
        <f t="shared" si="650"/>
        <v>0</v>
      </c>
      <c r="FAA58" s="70">
        <f t="shared" si="650"/>
        <v>0</v>
      </c>
      <c r="FAB58" s="70">
        <f t="shared" si="650"/>
        <v>0</v>
      </c>
      <c r="FAC58" s="70">
        <f t="shared" si="650"/>
        <v>0</v>
      </c>
      <c r="FAD58" s="70">
        <f t="shared" si="650"/>
        <v>0</v>
      </c>
      <c r="FAE58" s="70">
        <f t="shared" si="650"/>
        <v>0</v>
      </c>
      <c r="FAF58" s="70">
        <f t="shared" si="650"/>
        <v>0</v>
      </c>
      <c r="FAG58" s="70">
        <f t="shared" si="650"/>
        <v>0</v>
      </c>
      <c r="FAH58" s="50">
        <f t="shared" ref="FAH58:FAH59" si="651">SUM(EZV58:FAG58)</f>
        <v>0</v>
      </c>
      <c r="FAI58" s="61" t="s">
        <v>60</v>
      </c>
      <c r="FAJ58" s="60">
        <v>9491.7000000000007</v>
      </c>
      <c r="FAK58" s="45">
        <f t="shared" ref="FAK58:FAK59" si="652">SUM(FAJ58/12)</f>
        <v>790.97500000000002</v>
      </c>
      <c r="FAL58" s="70">
        <v>0</v>
      </c>
      <c r="FAM58" s="70">
        <f t="shared" ref="FAM58:FAW59" si="653">FAL58</f>
        <v>0</v>
      </c>
      <c r="FAN58" s="70">
        <f t="shared" si="653"/>
        <v>0</v>
      </c>
      <c r="FAO58" s="70">
        <f t="shared" si="653"/>
        <v>0</v>
      </c>
      <c r="FAP58" s="70">
        <f t="shared" si="653"/>
        <v>0</v>
      </c>
      <c r="FAQ58" s="70">
        <f t="shared" si="653"/>
        <v>0</v>
      </c>
      <c r="FAR58" s="70">
        <f t="shared" si="653"/>
        <v>0</v>
      </c>
      <c r="FAS58" s="70">
        <f t="shared" si="653"/>
        <v>0</v>
      </c>
      <c r="FAT58" s="70">
        <f t="shared" si="653"/>
        <v>0</v>
      </c>
      <c r="FAU58" s="70">
        <f t="shared" si="653"/>
        <v>0</v>
      </c>
      <c r="FAV58" s="70">
        <f t="shared" si="653"/>
        <v>0</v>
      </c>
      <c r="FAW58" s="70">
        <f t="shared" si="653"/>
        <v>0</v>
      </c>
      <c r="FAX58" s="50">
        <f t="shared" ref="FAX58:FAX59" si="654">SUM(FAL58:FAW58)</f>
        <v>0</v>
      </c>
      <c r="FAY58" s="61" t="s">
        <v>60</v>
      </c>
      <c r="FAZ58" s="60">
        <v>9491.7000000000007</v>
      </c>
      <c r="FBA58" s="45">
        <f t="shared" ref="FBA58:FBA59" si="655">SUM(FAZ58/12)</f>
        <v>790.97500000000002</v>
      </c>
      <c r="FBB58" s="70">
        <v>0</v>
      </c>
      <c r="FBC58" s="70">
        <f t="shared" ref="FBC58:FBM59" si="656">FBB58</f>
        <v>0</v>
      </c>
      <c r="FBD58" s="70">
        <f t="shared" si="656"/>
        <v>0</v>
      </c>
      <c r="FBE58" s="70">
        <f t="shared" si="656"/>
        <v>0</v>
      </c>
      <c r="FBF58" s="70">
        <f t="shared" si="656"/>
        <v>0</v>
      </c>
      <c r="FBG58" s="70">
        <f t="shared" si="656"/>
        <v>0</v>
      </c>
      <c r="FBH58" s="70">
        <f t="shared" si="656"/>
        <v>0</v>
      </c>
      <c r="FBI58" s="70">
        <f t="shared" si="656"/>
        <v>0</v>
      </c>
      <c r="FBJ58" s="70">
        <f t="shared" si="656"/>
        <v>0</v>
      </c>
      <c r="FBK58" s="70">
        <f t="shared" si="656"/>
        <v>0</v>
      </c>
      <c r="FBL58" s="70">
        <f t="shared" si="656"/>
        <v>0</v>
      </c>
      <c r="FBM58" s="70">
        <f t="shared" si="656"/>
        <v>0</v>
      </c>
      <c r="FBN58" s="50">
        <f t="shared" ref="FBN58:FBN59" si="657">SUM(FBB58:FBM58)</f>
        <v>0</v>
      </c>
      <c r="FBO58" s="61" t="s">
        <v>60</v>
      </c>
      <c r="FBP58" s="60">
        <v>9491.7000000000007</v>
      </c>
      <c r="FBQ58" s="45">
        <f t="shared" ref="FBQ58:FBQ59" si="658">SUM(FBP58/12)</f>
        <v>790.97500000000002</v>
      </c>
      <c r="FBR58" s="70">
        <v>0</v>
      </c>
      <c r="FBS58" s="70">
        <f t="shared" ref="FBS58:FCC59" si="659">FBR58</f>
        <v>0</v>
      </c>
      <c r="FBT58" s="70">
        <f t="shared" si="659"/>
        <v>0</v>
      </c>
      <c r="FBU58" s="70">
        <f t="shared" si="659"/>
        <v>0</v>
      </c>
      <c r="FBV58" s="70">
        <f t="shared" si="659"/>
        <v>0</v>
      </c>
      <c r="FBW58" s="70">
        <f t="shared" si="659"/>
        <v>0</v>
      </c>
      <c r="FBX58" s="70">
        <f t="shared" si="659"/>
        <v>0</v>
      </c>
      <c r="FBY58" s="70">
        <f t="shared" si="659"/>
        <v>0</v>
      </c>
      <c r="FBZ58" s="70">
        <f t="shared" si="659"/>
        <v>0</v>
      </c>
      <c r="FCA58" s="70">
        <f t="shared" si="659"/>
        <v>0</v>
      </c>
      <c r="FCB58" s="70">
        <f t="shared" si="659"/>
        <v>0</v>
      </c>
      <c r="FCC58" s="70">
        <f t="shared" si="659"/>
        <v>0</v>
      </c>
      <c r="FCD58" s="50">
        <f t="shared" ref="FCD58:FCD59" si="660">SUM(FBR58:FCC58)</f>
        <v>0</v>
      </c>
      <c r="FCE58" s="61" t="s">
        <v>60</v>
      </c>
      <c r="FCF58" s="60">
        <v>9491.7000000000007</v>
      </c>
      <c r="FCG58" s="45">
        <f t="shared" ref="FCG58:FCG59" si="661">SUM(FCF58/12)</f>
        <v>790.97500000000002</v>
      </c>
      <c r="FCH58" s="70">
        <v>0</v>
      </c>
      <c r="FCI58" s="70">
        <f t="shared" ref="FCI58:FCS59" si="662">FCH58</f>
        <v>0</v>
      </c>
      <c r="FCJ58" s="70">
        <f t="shared" si="662"/>
        <v>0</v>
      </c>
      <c r="FCK58" s="70">
        <f t="shared" si="662"/>
        <v>0</v>
      </c>
      <c r="FCL58" s="70">
        <f t="shared" si="662"/>
        <v>0</v>
      </c>
      <c r="FCM58" s="70">
        <f t="shared" si="662"/>
        <v>0</v>
      </c>
      <c r="FCN58" s="70">
        <f t="shared" si="662"/>
        <v>0</v>
      </c>
      <c r="FCO58" s="70">
        <f t="shared" si="662"/>
        <v>0</v>
      </c>
      <c r="FCP58" s="70">
        <f t="shared" si="662"/>
        <v>0</v>
      </c>
      <c r="FCQ58" s="70">
        <f t="shared" si="662"/>
        <v>0</v>
      </c>
      <c r="FCR58" s="70">
        <f t="shared" si="662"/>
        <v>0</v>
      </c>
      <c r="FCS58" s="70">
        <f t="shared" si="662"/>
        <v>0</v>
      </c>
      <c r="FCT58" s="50">
        <f t="shared" ref="FCT58:FCT59" si="663">SUM(FCH58:FCS58)</f>
        <v>0</v>
      </c>
      <c r="FCU58" s="61" t="s">
        <v>60</v>
      </c>
      <c r="FCV58" s="60">
        <v>9491.7000000000007</v>
      </c>
      <c r="FCW58" s="45">
        <f t="shared" ref="FCW58:FCW59" si="664">SUM(FCV58/12)</f>
        <v>790.97500000000002</v>
      </c>
      <c r="FCX58" s="70">
        <v>0</v>
      </c>
      <c r="FCY58" s="70">
        <f t="shared" ref="FCY58:FDI59" si="665">FCX58</f>
        <v>0</v>
      </c>
      <c r="FCZ58" s="70">
        <f t="shared" si="665"/>
        <v>0</v>
      </c>
      <c r="FDA58" s="70">
        <f t="shared" si="665"/>
        <v>0</v>
      </c>
      <c r="FDB58" s="70">
        <f t="shared" si="665"/>
        <v>0</v>
      </c>
      <c r="FDC58" s="70">
        <f t="shared" si="665"/>
        <v>0</v>
      </c>
      <c r="FDD58" s="70">
        <f t="shared" si="665"/>
        <v>0</v>
      </c>
      <c r="FDE58" s="70">
        <f t="shared" si="665"/>
        <v>0</v>
      </c>
      <c r="FDF58" s="70">
        <f t="shared" si="665"/>
        <v>0</v>
      </c>
      <c r="FDG58" s="70">
        <f t="shared" si="665"/>
        <v>0</v>
      </c>
      <c r="FDH58" s="70">
        <f t="shared" si="665"/>
        <v>0</v>
      </c>
      <c r="FDI58" s="70">
        <f t="shared" si="665"/>
        <v>0</v>
      </c>
      <c r="FDJ58" s="50">
        <f t="shared" ref="FDJ58:FDJ59" si="666">SUM(FCX58:FDI58)</f>
        <v>0</v>
      </c>
      <c r="FDK58" s="61" t="s">
        <v>60</v>
      </c>
      <c r="FDL58" s="60">
        <v>9491.7000000000007</v>
      </c>
      <c r="FDM58" s="45">
        <f t="shared" ref="FDM58:FDM59" si="667">SUM(FDL58/12)</f>
        <v>790.97500000000002</v>
      </c>
      <c r="FDN58" s="70">
        <v>0</v>
      </c>
      <c r="FDO58" s="70">
        <f t="shared" ref="FDO58:FDY59" si="668">FDN58</f>
        <v>0</v>
      </c>
      <c r="FDP58" s="70">
        <f t="shared" si="668"/>
        <v>0</v>
      </c>
      <c r="FDQ58" s="70">
        <f t="shared" si="668"/>
        <v>0</v>
      </c>
      <c r="FDR58" s="70">
        <f t="shared" si="668"/>
        <v>0</v>
      </c>
      <c r="FDS58" s="70">
        <f t="shared" si="668"/>
        <v>0</v>
      </c>
      <c r="FDT58" s="70">
        <f t="shared" si="668"/>
        <v>0</v>
      </c>
      <c r="FDU58" s="70">
        <f t="shared" si="668"/>
        <v>0</v>
      </c>
      <c r="FDV58" s="70">
        <f t="shared" si="668"/>
        <v>0</v>
      </c>
      <c r="FDW58" s="70">
        <f t="shared" si="668"/>
        <v>0</v>
      </c>
      <c r="FDX58" s="70">
        <f t="shared" si="668"/>
        <v>0</v>
      </c>
      <c r="FDY58" s="70">
        <f t="shared" si="668"/>
        <v>0</v>
      </c>
      <c r="FDZ58" s="50">
        <f t="shared" ref="FDZ58:FDZ59" si="669">SUM(FDN58:FDY58)</f>
        <v>0</v>
      </c>
      <c r="FEA58" s="61" t="s">
        <v>60</v>
      </c>
      <c r="FEB58" s="60">
        <v>9491.7000000000007</v>
      </c>
      <c r="FEC58" s="45">
        <f t="shared" ref="FEC58:FEC59" si="670">SUM(FEB58/12)</f>
        <v>790.97500000000002</v>
      </c>
      <c r="FED58" s="70">
        <v>0</v>
      </c>
      <c r="FEE58" s="70">
        <f t="shared" ref="FEE58:FEO59" si="671">FED58</f>
        <v>0</v>
      </c>
      <c r="FEF58" s="70">
        <f t="shared" si="671"/>
        <v>0</v>
      </c>
      <c r="FEG58" s="70">
        <f t="shared" si="671"/>
        <v>0</v>
      </c>
      <c r="FEH58" s="70">
        <f t="shared" si="671"/>
        <v>0</v>
      </c>
      <c r="FEI58" s="70">
        <f t="shared" si="671"/>
        <v>0</v>
      </c>
      <c r="FEJ58" s="70">
        <f t="shared" si="671"/>
        <v>0</v>
      </c>
      <c r="FEK58" s="70">
        <f t="shared" si="671"/>
        <v>0</v>
      </c>
      <c r="FEL58" s="70">
        <f t="shared" si="671"/>
        <v>0</v>
      </c>
      <c r="FEM58" s="70">
        <f t="shared" si="671"/>
        <v>0</v>
      </c>
      <c r="FEN58" s="70">
        <f t="shared" si="671"/>
        <v>0</v>
      </c>
      <c r="FEO58" s="70">
        <f t="shared" si="671"/>
        <v>0</v>
      </c>
      <c r="FEP58" s="50">
        <f t="shared" ref="FEP58:FEP59" si="672">SUM(FED58:FEO58)</f>
        <v>0</v>
      </c>
      <c r="FEQ58" s="61" t="s">
        <v>60</v>
      </c>
      <c r="FER58" s="60">
        <v>9491.7000000000007</v>
      </c>
      <c r="FES58" s="45">
        <f t="shared" ref="FES58:FES59" si="673">SUM(FER58/12)</f>
        <v>790.97500000000002</v>
      </c>
      <c r="FET58" s="70">
        <v>0</v>
      </c>
      <c r="FEU58" s="70">
        <f t="shared" ref="FEU58:FFE59" si="674">FET58</f>
        <v>0</v>
      </c>
      <c r="FEV58" s="70">
        <f t="shared" si="674"/>
        <v>0</v>
      </c>
      <c r="FEW58" s="70">
        <f t="shared" si="674"/>
        <v>0</v>
      </c>
      <c r="FEX58" s="70">
        <f t="shared" si="674"/>
        <v>0</v>
      </c>
      <c r="FEY58" s="70">
        <f t="shared" si="674"/>
        <v>0</v>
      </c>
      <c r="FEZ58" s="70">
        <f t="shared" si="674"/>
        <v>0</v>
      </c>
      <c r="FFA58" s="70">
        <f t="shared" si="674"/>
        <v>0</v>
      </c>
      <c r="FFB58" s="70">
        <f t="shared" si="674"/>
        <v>0</v>
      </c>
      <c r="FFC58" s="70">
        <f t="shared" si="674"/>
        <v>0</v>
      </c>
      <c r="FFD58" s="70">
        <f t="shared" si="674"/>
        <v>0</v>
      </c>
      <c r="FFE58" s="70">
        <f t="shared" si="674"/>
        <v>0</v>
      </c>
      <c r="FFF58" s="50">
        <f t="shared" ref="FFF58:FFF59" si="675">SUM(FET58:FFE58)</f>
        <v>0</v>
      </c>
      <c r="FFG58" s="61" t="s">
        <v>60</v>
      </c>
      <c r="FFH58" s="60">
        <v>9491.7000000000007</v>
      </c>
      <c r="FFI58" s="45">
        <f t="shared" ref="FFI58:FFI59" si="676">SUM(FFH58/12)</f>
        <v>790.97500000000002</v>
      </c>
      <c r="FFJ58" s="70">
        <v>0</v>
      </c>
      <c r="FFK58" s="70">
        <f t="shared" ref="FFK58:FFU59" si="677">FFJ58</f>
        <v>0</v>
      </c>
      <c r="FFL58" s="70">
        <f t="shared" si="677"/>
        <v>0</v>
      </c>
      <c r="FFM58" s="70">
        <f t="shared" si="677"/>
        <v>0</v>
      </c>
      <c r="FFN58" s="70">
        <f t="shared" si="677"/>
        <v>0</v>
      </c>
      <c r="FFO58" s="70">
        <f t="shared" si="677"/>
        <v>0</v>
      </c>
      <c r="FFP58" s="70">
        <f t="shared" si="677"/>
        <v>0</v>
      </c>
      <c r="FFQ58" s="70">
        <f t="shared" si="677"/>
        <v>0</v>
      </c>
      <c r="FFR58" s="70">
        <f t="shared" si="677"/>
        <v>0</v>
      </c>
      <c r="FFS58" s="70">
        <f t="shared" si="677"/>
        <v>0</v>
      </c>
      <c r="FFT58" s="70">
        <f t="shared" si="677"/>
        <v>0</v>
      </c>
      <c r="FFU58" s="70">
        <f t="shared" si="677"/>
        <v>0</v>
      </c>
      <c r="FFV58" s="50">
        <f t="shared" ref="FFV58:FFV59" si="678">SUM(FFJ58:FFU58)</f>
        <v>0</v>
      </c>
      <c r="FFW58" s="61" t="s">
        <v>60</v>
      </c>
      <c r="FFX58" s="60">
        <v>9491.7000000000007</v>
      </c>
      <c r="FFY58" s="45">
        <f t="shared" ref="FFY58:FFY59" si="679">SUM(FFX58/12)</f>
        <v>790.97500000000002</v>
      </c>
      <c r="FFZ58" s="70">
        <v>0</v>
      </c>
      <c r="FGA58" s="70">
        <f t="shared" ref="FGA58:FGK59" si="680">FFZ58</f>
        <v>0</v>
      </c>
      <c r="FGB58" s="70">
        <f t="shared" si="680"/>
        <v>0</v>
      </c>
      <c r="FGC58" s="70">
        <f t="shared" si="680"/>
        <v>0</v>
      </c>
      <c r="FGD58" s="70">
        <f t="shared" si="680"/>
        <v>0</v>
      </c>
      <c r="FGE58" s="70">
        <f t="shared" si="680"/>
        <v>0</v>
      </c>
      <c r="FGF58" s="70">
        <f t="shared" si="680"/>
        <v>0</v>
      </c>
      <c r="FGG58" s="70">
        <f t="shared" si="680"/>
        <v>0</v>
      </c>
      <c r="FGH58" s="70">
        <f t="shared" si="680"/>
        <v>0</v>
      </c>
      <c r="FGI58" s="70">
        <f t="shared" si="680"/>
        <v>0</v>
      </c>
      <c r="FGJ58" s="70">
        <f t="shared" si="680"/>
        <v>0</v>
      </c>
      <c r="FGK58" s="70">
        <f t="shared" si="680"/>
        <v>0</v>
      </c>
      <c r="FGL58" s="50">
        <f t="shared" ref="FGL58:FGL59" si="681">SUM(FFZ58:FGK58)</f>
        <v>0</v>
      </c>
      <c r="FGM58" s="61" t="s">
        <v>60</v>
      </c>
      <c r="FGN58" s="60">
        <v>9491.7000000000007</v>
      </c>
      <c r="FGO58" s="45">
        <f t="shared" ref="FGO58:FGO59" si="682">SUM(FGN58/12)</f>
        <v>790.97500000000002</v>
      </c>
      <c r="FGP58" s="70">
        <v>0</v>
      </c>
      <c r="FGQ58" s="70">
        <f t="shared" ref="FGQ58:FHA59" si="683">FGP58</f>
        <v>0</v>
      </c>
      <c r="FGR58" s="70">
        <f t="shared" si="683"/>
        <v>0</v>
      </c>
      <c r="FGS58" s="70">
        <f t="shared" si="683"/>
        <v>0</v>
      </c>
      <c r="FGT58" s="70">
        <f t="shared" si="683"/>
        <v>0</v>
      </c>
      <c r="FGU58" s="70">
        <f t="shared" si="683"/>
        <v>0</v>
      </c>
      <c r="FGV58" s="70">
        <f t="shared" si="683"/>
        <v>0</v>
      </c>
      <c r="FGW58" s="70">
        <f t="shared" si="683"/>
        <v>0</v>
      </c>
      <c r="FGX58" s="70">
        <f t="shared" si="683"/>
        <v>0</v>
      </c>
      <c r="FGY58" s="70">
        <f t="shared" si="683"/>
        <v>0</v>
      </c>
      <c r="FGZ58" s="70">
        <f t="shared" si="683"/>
        <v>0</v>
      </c>
      <c r="FHA58" s="70">
        <f t="shared" si="683"/>
        <v>0</v>
      </c>
      <c r="FHB58" s="50">
        <f t="shared" ref="FHB58:FHB59" si="684">SUM(FGP58:FHA58)</f>
        <v>0</v>
      </c>
      <c r="FHC58" s="61" t="s">
        <v>60</v>
      </c>
      <c r="FHD58" s="60">
        <v>9491.7000000000007</v>
      </c>
      <c r="FHE58" s="45">
        <f t="shared" ref="FHE58:FHE59" si="685">SUM(FHD58/12)</f>
        <v>790.97500000000002</v>
      </c>
      <c r="FHF58" s="70">
        <v>0</v>
      </c>
      <c r="FHG58" s="70">
        <f t="shared" ref="FHG58:FHQ59" si="686">FHF58</f>
        <v>0</v>
      </c>
      <c r="FHH58" s="70">
        <f t="shared" si="686"/>
        <v>0</v>
      </c>
      <c r="FHI58" s="70">
        <f t="shared" si="686"/>
        <v>0</v>
      </c>
      <c r="FHJ58" s="70">
        <f t="shared" si="686"/>
        <v>0</v>
      </c>
      <c r="FHK58" s="70">
        <f t="shared" si="686"/>
        <v>0</v>
      </c>
      <c r="FHL58" s="70">
        <f t="shared" si="686"/>
        <v>0</v>
      </c>
      <c r="FHM58" s="70">
        <f t="shared" si="686"/>
        <v>0</v>
      </c>
      <c r="FHN58" s="70">
        <f t="shared" si="686"/>
        <v>0</v>
      </c>
      <c r="FHO58" s="70">
        <f t="shared" si="686"/>
        <v>0</v>
      </c>
      <c r="FHP58" s="70">
        <f t="shared" si="686"/>
        <v>0</v>
      </c>
      <c r="FHQ58" s="70">
        <f t="shared" si="686"/>
        <v>0</v>
      </c>
      <c r="FHR58" s="50">
        <f t="shared" ref="FHR58:FHR59" si="687">SUM(FHF58:FHQ58)</f>
        <v>0</v>
      </c>
      <c r="FHS58" s="61" t="s">
        <v>60</v>
      </c>
      <c r="FHT58" s="60">
        <v>9491.7000000000007</v>
      </c>
      <c r="FHU58" s="45">
        <f t="shared" ref="FHU58:FHU59" si="688">SUM(FHT58/12)</f>
        <v>790.97500000000002</v>
      </c>
      <c r="FHV58" s="70">
        <v>0</v>
      </c>
      <c r="FHW58" s="70">
        <f t="shared" ref="FHW58:FIG59" si="689">FHV58</f>
        <v>0</v>
      </c>
      <c r="FHX58" s="70">
        <f t="shared" si="689"/>
        <v>0</v>
      </c>
      <c r="FHY58" s="70">
        <f t="shared" si="689"/>
        <v>0</v>
      </c>
      <c r="FHZ58" s="70">
        <f t="shared" si="689"/>
        <v>0</v>
      </c>
      <c r="FIA58" s="70">
        <f t="shared" si="689"/>
        <v>0</v>
      </c>
      <c r="FIB58" s="70">
        <f t="shared" si="689"/>
        <v>0</v>
      </c>
      <c r="FIC58" s="70">
        <f t="shared" si="689"/>
        <v>0</v>
      </c>
      <c r="FID58" s="70">
        <f t="shared" si="689"/>
        <v>0</v>
      </c>
      <c r="FIE58" s="70">
        <f t="shared" si="689"/>
        <v>0</v>
      </c>
      <c r="FIF58" s="70">
        <f t="shared" si="689"/>
        <v>0</v>
      </c>
      <c r="FIG58" s="70">
        <f t="shared" si="689"/>
        <v>0</v>
      </c>
      <c r="FIH58" s="50">
        <f t="shared" ref="FIH58:FIH59" si="690">SUM(FHV58:FIG58)</f>
        <v>0</v>
      </c>
      <c r="FII58" s="61" t="s">
        <v>60</v>
      </c>
      <c r="FIJ58" s="60">
        <v>9491.7000000000007</v>
      </c>
      <c r="FIK58" s="45">
        <f t="shared" ref="FIK58:FIK59" si="691">SUM(FIJ58/12)</f>
        <v>790.97500000000002</v>
      </c>
      <c r="FIL58" s="70">
        <v>0</v>
      </c>
      <c r="FIM58" s="70">
        <f t="shared" ref="FIM58:FIW59" si="692">FIL58</f>
        <v>0</v>
      </c>
      <c r="FIN58" s="70">
        <f t="shared" si="692"/>
        <v>0</v>
      </c>
      <c r="FIO58" s="70">
        <f t="shared" si="692"/>
        <v>0</v>
      </c>
      <c r="FIP58" s="70">
        <f t="shared" si="692"/>
        <v>0</v>
      </c>
      <c r="FIQ58" s="70">
        <f t="shared" si="692"/>
        <v>0</v>
      </c>
      <c r="FIR58" s="70">
        <f t="shared" si="692"/>
        <v>0</v>
      </c>
      <c r="FIS58" s="70">
        <f t="shared" si="692"/>
        <v>0</v>
      </c>
      <c r="FIT58" s="70">
        <f t="shared" si="692"/>
        <v>0</v>
      </c>
      <c r="FIU58" s="70">
        <f t="shared" si="692"/>
        <v>0</v>
      </c>
      <c r="FIV58" s="70">
        <f t="shared" si="692"/>
        <v>0</v>
      </c>
      <c r="FIW58" s="70">
        <f t="shared" si="692"/>
        <v>0</v>
      </c>
      <c r="FIX58" s="50">
        <f t="shared" ref="FIX58:FIX59" si="693">SUM(FIL58:FIW58)</f>
        <v>0</v>
      </c>
      <c r="FIY58" s="61" t="s">
        <v>60</v>
      </c>
      <c r="FIZ58" s="60">
        <v>9491.7000000000007</v>
      </c>
      <c r="FJA58" s="45">
        <f t="shared" ref="FJA58:FJA59" si="694">SUM(FIZ58/12)</f>
        <v>790.97500000000002</v>
      </c>
      <c r="FJB58" s="70">
        <v>0</v>
      </c>
      <c r="FJC58" s="70">
        <f t="shared" ref="FJC58:FJM59" si="695">FJB58</f>
        <v>0</v>
      </c>
      <c r="FJD58" s="70">
        <f t="shared" si="695"/>
        <v>0</v>
      </c>
      <c r="FJE58" s="70">
        <f t="shared" si="695"/>
        <v>0</v>
      </c>
      <c r="FJF58" s="70">
        <f t="shared" si="695"/>
        <v>0</v>
      </c>
      <c r="FJG58" s="70">
        <f t="shared" si="695"/>
        <v>0</v>
      </c>
      <c r="FJH58" s="70">
        <f t="shared" si="695"/>
        <v>0</v>
      </c>
      <c r="FJI58" s="70">
        <f t="shared" si="695"/>
        <v>0</v>
      </c>
      <c r="FJJ58" s="70">
        <f t="shared" si="695"/>
        <v>0</v>
      </c>
      <c r="FJK58" s="70">
        <f t="shared" si="695"/>
        <v>0</v>
      </c>
      <c r="FJL58" s="70">
        <f t="shared" si="695"/>
        <v>0</v>
      </c>
      <c r="FJM58" s="70">
        <f t="shared" si="695"/>
        <v>0</v>
      </c>
      <c r="FJN58" s="50">
        <f t="shared" ref="FJN58:FJN59" si="696">SUM(FJB58:FJM58)</f>
        <v>0</v>
      </c>
      <c r="FJO58" s="61" t="s">
        <v>60</v>
      </c>
      <c r="FJP58" s="60">
        <v>9491.7000000000007</v>
      </c>
      <c r="FJQ58" s="45">
        <f t="shared" ref="FJQ58:FJQ59" si="697">SUM(FJP58/12)</f>
        <v>790.97500000000002</v>
      </c>
      <c r="FJR58" s="70">
        <v>0</v>
      </c>
      <c r="FJS58" s="70">
        <f t="shared" ref="FJS58:FKC59" si="698">FJR58</f>
        <v>0</v>
      </c>
      <c r="FJT58" s="70">
        <f t="shared" si="698"/>
        <v>0</v>
      </c>
      <c r="FJU58" s="70">
        <f t="shared" si="698"/>
        <v>0</v>
      </c>
      <c r="FJV58" s="70">
        <f t="shared" si="698"/>
        <v>0</v>
      </c>
      <c r="FJW58" s="70">
        <f t="shared" si="698"/>
        <v>0</v>
      </c>
      <c r="FJX58" s="70">
        <f t="shared" si="698"/>
        <v>0</v>
      </c>
      <c r="FJY58" s="70">
        <f t="shared" si="698"/>
        <v>0</v>
      </c>
      <c r="FJZ58" s="70">
        <f t="shared" si="698"/>
        <v>0</v>
      </c>
      <c r="FKA58" s="70">
        <f t="shared" si="698"/>
        <v>0</v>
      </c>
      <c r="FKB58" s="70">
        <f t="shared" si="698"/>
        <v>0</v>
      </c>
      <c r="FKC58" s="70">
        <f t="shared" si="698"/>
        <v>0</v>
      </c>
      <c r="FKD58" s="50">
        <f t="shared" ref="FKD58:FKD59" si="699">SUM(FJR58:FKC58)</f>
        <v>0</v>
      </c>
      <c r="FKE58" s="61" t="s">
        <v>60</v>
      </c>
      <c r="FKF58" s="60">
        <v>9491.7000000000007</v>
      </c>
      <c r="FKG58" s="45">
        <f t="shared" ref="FKG58:FKG59" si="700">SUM(FKF58/12)</f>
        <v>790.97500000000002</v>
      </c>
      <c r="FKH58" s="70">
        <v>0</v>
      </c>
      <c r="FKI58" s="70">
        <f t="shared" ref="FKI58:FKS59" si="701">FKH58</f>
        <v>0</v>
      </c>
      <c r="FKJ58" s="70">
        <f t="shared" si="701"/>
        <v>0</v>
      </c>
      <c r="FKK58" s="70">
        <f t="shared" si="701"/>
        <v>0</v>
      </c>
      <c r="FKL58" s="70">
        <f t="shared" si="701"/>
        <v>0</v>
      </c>
      <c r="FKM58" s="70">
        <f t="shared" si="701"/>
        <v>0</v>
      </c>
      <c r="FKN58" s="70">
        <f t="shared" si="701"/>
        <v>0</v>
      </c>
      <c r="FKO58" s="70">
        <f t="shared" si="701"/>
        <v>0</v>
      </c>
      <c r="FKP58" s="70">
        <f t="shared" si="701"/>
        <v>0</v>
      </c>
      <c r="FKQ58" s="70">
        <f t="shared" si="701"/>
        <v>0</v>
      </c>
      <c r="FKR58" s="70">
        <f t="shared" si="701"/>
        <v>0</v>
      </c>
      <c r="FKS58" s="70">
        <f t="shared" si="701"/>
        <v>0</v>
      </c>
      <c r="FKT58" s="50">
        <f t="shared" ref="FKT58:FKT59" si="702">SUM(FKH58:FKS58)</f>
        <v>0</v>
      </c>
      <c r="FKU58" s="61" t="s">
        <v>60</v>
      </c>
      <c r="FKV58" s="60">
        <v>9491.7000000000007</v>
      </c>
      <c r="FKW58" s="45">
        <f t="shared" ref="FKW58:FKW59" si="703">SUM(FKV58/12)</f>
        <v>790.97500000000002</v>
      </c>
      <c r="FKX58" s="70">
        <v>0</v>
      </c>
      <c r="FKY58" s="70">
        <f t="shared" ref="FKY58:FLI59" si="704">FKX58</f>
        <v>0</v>
      </c>
      <c r="FKZ58" s="70">
        <f t="shared" si="704"/>
        <v>0</v>
      </c>
      <c r="FLA58" s="70">
        <f t="shared" si="704"/>
        <v>0</v>
      </c>
      <c r="FLB58" s="70">
        <f t="shared" si="704"/>
        <v>0</v>
      </c>
      <c r="FLC58" s="70">
        <f t="shared" si="704"/>
        <v>0</v>
      </c>
      <c r="FLD58" s="70">
        <f t="shared" si="704"/>
        <v>0</v>
      </c>
      <c r="FLE58" s="70">
        <f t="shared" si="704"/>
        <v>0</v>
      </c>
      <c r="FLF58" s="70">
        <f t="shared" si="704"/>
        <v>0</v>
      </c>
      <c r="FLG58" s="70">
        <f t="shared" si="704"/>
        <v>0</v>
      </c>
      <c r="FLH58" s="70">
        <f t="shared" si="704"/>
        <v>0</v>
      </c>
      <c r="FLI58" s="70">
        <f t="shared" si="704"/>
        <v>0</v>
      </c>
      <c r="FLJ58" s="50">
        <f t="shared" ref="FLJ58:FLJ59" si="705">SUM(FKX58:FLI58)</f>
        <v>0</v>
      </c>
      <c r="FLK58" s="61" t="s">
        <v>60</v>
      </c>
      <c r="FLL58" s="60">
        <v>9491.7000000000007</v>
      </c>
      <c r="FLM58" s="45">
        <f t="shared" ref="FLM58:FLM59" si="706">SUM(FLL58/12)</f>
        <v>790.97500000000002</v>
      </c>
      <c r="FLN58" s="70">
        <v>0</v>
      </c>
      <c r="FLO58" s="70">
        <f t="shared" ref="FLO58:FLY59" si="707">FLN58</f>
        <v>0</v>
      </c>
      <c r="FLP58" s="70">
        <f t="shared" si="707"/>
        <v>0</v>
      </c>
      <c r="FLQ58" s="70">
        <f t="shared" si="707"/>
        <v>0</v>
      </c>
      <c r="FLR58" s="70">
        <f t="shared" si="707"/>
        <v>0</v>
      </c>
      <c r="FLS58" s="70">
        <f t="shared" si="707"/>
        <v>0</v>
      </c>
      <c r="FLT58" s="70">
        <f t="shared" si="707"/>
        <v>0</v>
      </c>
      <c r="FLU58" s="70">
        <f t="shared" si="707"/>
        <v>0</v>
      </c>
      <c r="FLV58" s="70">
        <f t="shared" si="707"/>
        <v>0</v>
      </c>
      <c r="FLW58" s="70">
        <f t="shared" si="707"/>
        <v>0</v>
      </c>
      <c r="FLX58" s="70">
        <f t="shared" si="707"/>
        <v>0</v>
      </c>
      <c r="FLY58" s="70">
        <f t="shared" si="707"/>
        <v>0</v>
      </c>
      <c r="FLZ58" s="50">
        <f t="shared" ref="FLZ58:FLZ59" si="708">SUM(FLN58:FLY58)</f>
        <v>0</v>
      </c>
      <c r="FMA58" s="61" t="s">
        <v>60</v>
      </c>
      <c r="FMB58" s="60">
        <v>9491.7000000000007</v>
      </c>
      <c r="FMC58" s="45">
        <f t="shared" ref="FMC58:FMC59" si="709">SUM(FMB58/12)</f>
        <v>790.97500000000002</v>
      </c>
      <c r="FMD58" s="70">
        <v>0</v>
      </c>
      <c r="FME58" s="70">
        <f t="shared" ref="FME58:FMO59" si="710">FMD58</f>
        <v>0</v>
      </c>
      <c r="FMF58" s="70">
        <f t="shared" si="710"/>
        <v>0</v>
      </c>
      <c r="FMG58" s="70">
        <f t="shared" si="710"/>
        <v>0</v>
      </c>
      <c r="FMH58" s="70">
        <f t="shared" si="710"/>
        <v>0</v>
      </c>
      <c r="FMI58" s="70">
        <f t="shared" si="710"/>
        <v>0</v>
      </c>
      <c r="FMJ58" s="70">
        <f t="shared" si="710"/>
        <v>0</v>
      </c>
      <c r="FMK58" s="70">
        <f t="shared" si="710"/>
        <v>0</v>
      </c>
      <c r="FML58" s="70">
        <f t="shared" si="710"/>
        <v>0</v>
      </c>
      <c r="FMM58" s="70">
        <f t="shared" si="710"/>
        <v>0</v>
      </c>
      <c r="FMN58" s="70">
        <f t="shared" si="710"/>
        <v>0</v>
      </c>
      <c r="FMO58" s="70">
        <f t="shared" si="710"/>
        <v>0</v>
      </c>
      <c r="FMP58" s="50">
        <f t="shared" ref="FMP58:FMP59" si="711">SUM(FMD58:FMO58)</f>
        <v>0</v>
      </c>
      <c r="FMQ58" s="61" t="s">
        <v>60</v>
      </c>
      <c r="FMR58" s="60">
        <v>9491.7000000000007</v>
      </c>
      <c r="FMS58" s="45">
        <f t="shared" ref="FMS58:FMS59" si="712">SUM(FMR58/12)</f>
        <v>790.97500000000002</v>
      </c>
      <c r="FMT58" s="70">
        <v>0</v>
      </c>
      <c r="FMU58" s="70">
        <f t="shared" ref="FMU58:FNE59" si="713">FMT58</f>
        <v>0</v>
      </c>
      <c r="FMV58" s="70">
        <f t="shared" si="713"/>
        <v>0</v>
      </c>
      <c r="FMW58" s="70">
        <f t="shared" si="713"/>
        <v>0</v>
      </c>
      <c r="FMX58" s="70">
        <f t="shared" si="713"/>
        <v>0</v>
      </c>
      <c r="FMY58" s="70">
        <f t="shared" si="713"/>
        <v>0</v>
      </c>
      <c r="FMZ58" s="70">
        <f t="shared" si="713"/>
        <v>0</v>
      </c>
      <c r="FNA58" s="70">
        <f t="shared" si="713"/>
        <v>0</v>
      </c>
      <c r="FNB58" s="70">
        <f t="shared" si="713"/>
        <v>0</v>
      </c>
      <c r="FNC58" s="70">
        <f t="shared" si="713"/>
        <v>0</v>
      </c>
      <c r="FND58" s="70">
        <f t="shared" si="713"/>
        <v>0</v>
      </c>
      <c r="FNE58" s="70">
        <f t="shared" si="713"/>
        <v>0</v>
      </c>
      <c r="FNF58" s="50">
        <f t="shared" ref="FNF58:FNF59" si="714">SUM(FMT58:FNE58)</f>
        <v>0</v>
      </c>
      <c r="FNG58" s="61" t="s">
        <v>60</v>
      </c>
      <c r="FNH58" s="60">
        <v>9491.7000000000007</v>
      </c>
      <c r="FNI58" s="45">
        <f t="shared" ref="FNI58:FNI59" si="715">SUM(FNH58/12)</f>
        <v>790.97500000000002</v>
      </c>
      <c r="FNJ58" s="70">
        <v>0</v>
      </c>
      <c r="FNK58" s="70">
        <f t="shared" ref="FNK58:FNU59" si="716">FNJ58</f>
        <v>0</v>
      </c>
      <c r="FNL58" s="70">
        <f t="shared" si="716"/>
        <v>0</v>
      </c>
      <c r="FNM58" s="70">
        <f t="shared" si="716"/>
        <v>0</v>
      </c>
      <c r="FNN58" s="70">
        <f t="shared" si="716"/>
        <v>0</v>
      </c>
      <c r="FNO58" s="70">
        <f t="shared" si="716"/>
        <v>0</v>
      </c>
      <c r="FNP58" s="70">
        <f t="shared" si="716"/>
        <v>0</v>
      </c>
      <c r="FNQ58" s="70">
        <f t="shared" si="716"/>
        <v>0</v>
      </c>
      <c r="FNR58" s="70">
        <f t="shared" si="716"/>
        <v>0</v>
      </c>
      <c r="FNS58" s="70">
        <f t="shared" si="716"/>
        <v>0</v>
      </c>
      <c r="FNT58" s="70">
        <f t="shared" si="716"/>
        <v>0</v>
      </c>
      <c r="FNU58" s="70">
        <f t="shared" si="716"/>
        <v>0</v>
      </c>
      <c r="FNV58" s="50">
        <f t="shared" ref="FNV58:FNV59" si="717">SUM(FNJ58:FNU58)</f>
        <v>0</v>
      </c>
      <c r="FNW58" s="61" t="s">
        <v>60</v>
      </c>
      <c r="FNX58" s="60">
        <v>9491.7000000000007</v>
      </c>
      <c r="FNY58" s="45">
        <f t="shared" ref="FNY58:FNY59" si="718">SUM(FNX58/12)</f>
        <v>790.97500000000002</v>
      </c>
      <c r="FNZ58" s="70">
        <v>0</v>
      </c>
      <c r="FOA58" s="70">
        <f t="shared" ref="FOA58:FOK59" si="719">FNZ58</f>
        <v>0</v>
      </c>
      <c r="FOB58" s="70">
        <f t="shared" si="719"/>
        <v>0</v>
      </c>
      <c r="FOC58" s="70">
        <f t="shared" si="719"/>
        <v>0</v>
      </c>
      <c r="FOD58" s="70">
        <f t="shared" si="719"/>
        <v>0</v>
      </c>
      <c r="FOE58" s="70">
        <f t="shared" si="719"/>
        <v>0</v>
      </c>
      <c r="FOF58" s="70">
        <f t="shared" si="719"/>
        <v>0</v>
      </c>
      <c r="FOG58" s="70">
        <f t="shared" si="719"/>
        <v>0</v>
      </c>
      <c r="FOH58" s="70">
        <f t="shared" si="719"/>
        <v>0</v>
      </c>
      <c r="FOI58" s="70">
        <f t="shared" si="719"/>
        <v>0</v>
      </c>
      <c r="FOJ58" s="70">
        <f t="shared" si="719"/>
        <v>0</v>
      </c>
      <c r="FOK58" s="70">
        <f t="shared" si="719"/>
        <v>0</v>
      </c>
      <c r="FOL58" s="50">
        <f t="shared" ref="FOL58:FOL59" si="720">SUM(FNZ58:FOK58)</f>
        <v>0</v>
      </c>
      <c r="FOM58" s="61" t="s">
        <v>60</v>
      </c>
      <c r="FON58" s="60">
        <v>9491.7000000000007</v>
      </c>
      <c r="FOO58" s="45">
        <f t="shared" ref="FOO58:FOO59" si="721">SUM(FON58/12)</f>
        <v>790.97500000000002</v>
      </c>
      <c r="FOP58" s="70">
        <v>0</v>
      </c>
      <c r="FOQ58" s="70">
        <f t="shared" ref="FOQ58:FPA59" si="722">FOP58</f>
        <v>0</v>
      </c>
      <c r="FOR58" s="70">
        <f t="shared" si="722"/>
        <v>0</v>
      </c>
      <c r="FOS58" s="70">
        <f t="shared" si="722"/>
        <v>0</v>
      </c>
      <c r="FOT58" s="70">
        <f t="shared" si="722"/>
        <v>0</v>
      </c>
      <c r="FOU58" s="70">
        <f t="shared" si="722"/>
        <v>0</v>
      </c>
      <c r="FOV58" s="70">
        <f t="shared" si="722"/>
        <v>0</v>
      </c>
      <c r="FOW58" s="70">
        <f t="shared" si="722"/>
        <v>0</v>
      </c>
      <c r="FOX58" s="70">
        <f t="shared" si="722"/>
        <v>0</v>
      </c>
      <c r="FOY58" s="70">
        <f t="shared" si="722"/>
        <v>0</v>
      </c>
      <c r="FOZ58" s="70">
        <f t="shared" si="722"/>
        <v>0</v>
      </c>
      <c r="FPA58" s="70">
        <f t="shared" si="722"/>
        <v>0</v>
      </c>
      <c r="FPB58" s="50">
        <f t="shared" ref="FPB58:FPB59" si="723">SUM(FOP58:FPA58)</f>
        <v>0</v>
      </c>
      <c r="FPC58" s="61" t="s">
        <v>60</v>
      </c>
      <c r="FPD58" s="60">
        <v>9491.7000000000007</v>
      </c>
      <c r="FPE58" s="45">
        <f t="shared" ref="FPE58:FPE59" si="724">SUM(FPD58/12)</f>
        <v>790.97500000000002</v>
      </c>
      <c r="FPF58" s="70">
        <v>0</v>
      </c>
      <c r="FPG58" s="70">
        <f t="shared" ref="FPG58:FPQ59" si="725">FPF58</f>
        <v>0</v>
      </c>
      <c r="FPH58" s="70">
        <f t="shared" si="725"/>
        <v>0</v>
      </c>
      <c r="FPI58" s="70">
        <f t="shared" si="725"/>
        <v>0</v>
      </c>
      <c r="FPJ58" s="70">
        <f t="shared" si="725"/>
        <v>0</v>
      </c>
      <c r="FPK58" s="70">
        <f t="shared" si="725"/>
        <v>0</v>
      </c>
      <c r="FPL58" s="70">
        <f t="shared" si="725"/>
        <v>0</v>
      </c>
      <c r="FPM58" s="70">
        <f t="shared" si="725"/>
        <v>0</v>
      </c>
      <c r="FPN58" s="70">
        <f t="shared" si="725"/>
        <v>0</v>
      </c>
      <c r="FPO58" s="70">
        <f t="shared" si="725"/>
        <v>0</v>
      </c>
      <c r="FPP58" s="70">
        <f t="shared" si="725"/>
        <v>0</v>
      </c>
      <c r="FPQ58" s="70">
        <f t="shared" si="725"/>
        <v>0</v>
      </c>
      <c r="FPR58" s="50">
        <f t="shared" ref="FPR58:FPR59" si="726">SUM(FPF58:FPQ58)</f>
        <v>0</v>
      </c>
      <c r="FPS58" s="61" t="s">
        <v>60</v>
      </c>
      <c r="FPT58" s="60">
        <v>9491.7000000000007</v>
      </c>
      <c r="FPU58" s="45">
        <f t="shared" ref="FPU58:FPU59" si="727">SUM(FPT58/12)</f>
        <v>790.97500000000002</v>
      </c>
      <c r="FPV58" s="70">
        <v>0</v>
      </c>
      <c r="FPW58" s="70">
        <f t="shared" ref="FPW58:FQG59" si="728">FPV58</f>
        <v>0</v>
      </c>
      <c r="FPX58" s="70">
        <f t="shared" si="728"/>
        <v>0</v>
      </c>
      <c r="FPY58" s="70">
        <f t="shared" si="728"/>
        <v>0</v>
      </c>
      <c r="FPZ58" s="70">
        <f t="shared" si="728"/>
        <v>0</v>
      </c>
      <c r="FQA58" s="70">
        <f t="shared" si="728"/>
        <v>0</v>
      </c>
      <c r="FQB58" s="70">
        <f t="shared" si="728"/>
        <v>0</v>
      </c>
      <c r="FQC58" s="70">
        <f t="shared" si="728"/>
        <v>0</v>
      </c>
      <c r="FQD58" s="70">
        <f t="shared" si="728"/>
        <v>0</v>
      </c>
      <c r="FQE58" s="70">
        <f t="shared" si="728"/>
        <v>0</v>
      </c>
      <c r="FQF58" s="70">
        <f t="shared" si="728"/>
        <v>0</v>
      </c>
      <c r="FQG58" s="70">
        <f t="shared" si="728"/>
        <v>0</v>
      </c>
      <c r="FQH58" s="50">
        <f t="shared" ref="FQH58:FQH59" si="729">SUM(FPV58:FQG58)</f>
        <v>0</v>
      </c>
      <c r="FQI58" s="61" t="s">
        <v>60</v>
      </c>
      <c r="FQJ58" s="60">
        <v>9491.7000000000007</v>
      </c>
      <c r="FQK58" s="45">
        <f t="shared" ref="FQK58:FQK59" si="730">SUM(FQJ58/12)</f>
        <v>790.97500000000002</v>
      </c>
      <c r="FQL58" s="70">
        <v>0</v>
      </c>
      <c r="FQM58" s="70">
        <f t="shared" ref="FQM58:FQW59" si="731">FQL58</f>
        <v>0</v>
      </c>
      <c r="FQN58" s="70">
        <f t="shared" si="731"/>
        <v>0</v>
      </c>
      <c r="FQO58" s="70">
        <f t="shared" si="731"/>
        <v>0</v>
      </c>
      <c r="FQP58" s="70">
        <f t="shared" si="731"/>
        <v>0</v>
      </c>
      <c r="FQQ58" s="70">
        <f t="shared" si="731"/>
        <v>0</v>
      </c>
      <c r="FQR58" s="70">
        <f t="shared" si="731"/>
        <v>0</v>
      </c>
      <c r="FQS58" s="70">
        <f t="shared" si="731"/>
        <v>0</v>
      </c>
      <c r="FQT58" s="70">
        <f t="shared" si="731"/>
        <v>0</v>
      </c>
      <c r="FQU58" s="70">
        <f t="shared" si="731"/>
        <v>0</v>
      </c>
      <c r="FQV58" s="70">
        <f t="shared" si="731"/>
        <v>0</v>
      </c>
      <c r="FQW58" s="70">
        <f t="shared" si="731"/>
        <v>0</v>
      </c>
      <c r="FQX58" s="50">
        <f t="shared" ref="FQX58:FQX59" si="732">SUM(FQL58:FQW58)</f>
        <v>0</v>
      </c>
      <c r="FQY58" s="61" t="s">
        <v>60</v>
      </c>
      <c r="FQZ58" s="60">
        <v>9491.7000000000007</v>
      </c>
      <c r="FRA58" s="45">
        <f t="shared" ref="FRA58:FRA59" si="733">SUM(FQZ58/12)</f>
        <v>790.97500000000002</v>
      </c>
      <c r="FRB58" s="70">
        <v>0</v>
      </c>
      <c r="FRC58" s="70">
        <f t="shared" ref="FRC58:FRM59" si="734">FRB58</f>
        <v>0</v>
      </c>
      <c r="FRD58" s="70">
        <f t="shared" si="734"/>
        <v>0</v>
      </c>
      <c r="FRE58" s="70">
        <f t="shared" si="734"/>
        <v>0</v>
      </c>
      <c r="FRF58" s="70">
        <f t="shared" si="734"/>
        <v>0</v>
      </c>
      <c r="FRG58" s="70">
        <f t="shared" si="734"/>
        <v>0</v>
      </c>
      <c r="FRH58" s="70">
        <f t="shared" si="734"/>
        <v>0</v>
      </c>
      <c r="FRI58" s="70">
        <f t="shared" si="734"/>
        <v>0</v>
      </c>
      <c r="FRJ58" s="70">
        <f t="shared" si="734"/>
        <v>0</v>
      </c>
      <c r="FRK58" s="70">
        <f t="shared" si="734"/>
        <v>0</v>
      </c>
      <c r="FRL58" s="70">
        <f t="shared" si="734"/>
        <v>0</v>
      </c>
      <c r="FRM58" s="70">
        <f t="shared" si="734"/>
        <v>0</v>
      </c>
      <c r="FRN58" s="50">
        <f t="shared" ref="FRN58:FRN59" si="735">SUM(FRB58:FRM58)</f>
        <v>0</v>
      </c>
      <c r="FRO58" s="61" t="s">
        <v>60</v>
      </c>
      <c r="FRP58" s="60">
        <v>9491.7000000000007</v>
      </c>
      <c r="FRQ58" s="45">
        <f t="shared" ref="FRQ58:FRQ59" si="736">SUM(FRP58/12)</f>
        <v>790.97500000000002</v>
      </c>
      <c r="FRR58" s="70">
        <v>0</v>
      </c>
      <c r="FRS58" s="70">
        <f t="shared" ref="FRS58:FSC59" si="737">FRR58</f>
        <v>0</v>
      </c>
      <c r="FRT58" s="70">
        <f t="shared" si="737"/>
        <v>0</v>
      </c>
      <c r="FRU58" s="70">
        <f t="shared" si="737"/>
        <v>0</v>
      </c>
      <c r="FRV58" s="70">
        <f t="shared" si="737"/>
        <v>0</v>
      </c>
      <c r="FRW58" s="70">
        <f t="shared" si="737"/>
        <v>0</v>
      </c>
      <c r="FRX58" s="70">
        <f t="shared" si="737"/>
        <v>0</v>
      </c>
      <c r="FRY58" s="70">
        <f t="shared" si="737"/>
        <v>0</v>
      </c>
      <c r="FRZ58" s="70">
        <f t="shared" si="737"/>
        <v>0</v>
      </c>
      <c r="FSA58" s="70">
        <f t="shared" si="737"/>
        <v>0</v>
      </c>
      <c r="FSB58" s="70">
        <f t="shared" si="737"/>
        <v>0</v>
      </c>
      <c r="FSC58" s="70">
        <f t="shared" si="737"/>
        <v>0</v>
      </c>
      <c r="FSD58" s="50">
        <f t="shared" ref="FSD58:FSD59" si="738">SUM(FRR58:FSC58)</f>
        <v>0</v>
      </c>
      <c r="FSE58" s="61" t="s">
        <v>60</v>
      </c>
      <c r="FSF58" s="60">
        <v>9491.7000000000007</v>
      </c>
      <c r="FSG58" s="45">
        <f t="shared" ref="FSG58:FSG59" si="739">SUM(FSF58/12)</f>
        <v>790.97500000000002</v>
      </c>
      <c r="FSH58" s="70">
        <v>0</v>
      </c>
      <c r="FSI58" s="70">
        <f t="shared" ref="FSI58:FSS59" si="740">FSH58</f>
        <v>0</v>
      </c>
      <c r="FSJ58" s="70">
        <f t="shared" si="740"/>
        <v>0</v>
      </c>
      <c r="FSK58" s="70">
        <f t="shared" si="740"/>
        <v>0</v>
      </c>
      <c r="FSL58" s="70">
        <f t="shared" si="740"/>
        <v>0</v>
      </c>
      <c r="FSM58" s="70">
        <f t="shared" si="740"/>
        <v>0</v>
      </c>
      <c r="FSN58" s="70">
        <f t="shared" si="740"/>
        <v>0</v>
      </c>
      <c r="FSO58" s="70">
        <f t="shared" si="740"/>
        <v>0</v>
      </c>
      <c r="FSP58" s="70">
        <f t="shared" si="740"/>
        <v>0</v>
      </c>
      <c r="FSQ58" s="70">
        <f t="shared" si="740"/>
        <v>0</v>
      </c>
      <c r="FSR58" s="70">
        <f t="shared" si="740"/>
        <v>0</v>
      </c>
      <c r="FSS58" s="70">
        <f t="shared" si="740"/>
        <v>0</v>
      </c>
      <c r="FST58" s="50">
        <f t="shared" ref="FST58:FST59" si="741">SUM(FSH58:FSS58)</f>
        <v>0</v>
      </c>
      <c r="FSU58" s="61" t="s">
        <v>60</v>
      </c>
      <c r="FSV58" s="60">
        <v>9491.7000000000007</v>
      </c>
      <c r="FSW58" s="45">
        <f t="shared" ref="FSW58:FSW59" si="742">SUM(FSV58/12)</f>
        <v>790.97500000000002</v>
      </c>
      <c r="FSX58" s="70">
        <v>0</v>
      </c>
      <c r="FSY58" s="70">
        <f t="shared" ref="FSY58:FTI59" si="743">FSX58</f>
        <v>0</v>
      </c>
      <c r="FSZ58" s="70">
        <f t="shared" si="743"/>
        <v>0</v>
      </c>
      <c r="FTA58" s="70">
        <f t="shared" si="743"/>
        <v>0</v>
      </c>
      <c r="FTB58" s="70">
        <f t="shared" si="743"/>
        <v>0</v>
      </c>
      <c r="FTC58" s="70">
        <f t="shared" si="743"/>
        <v>0</v>
      </c>
      <c r="FTD58" s="70">
        <f t="shared" si="743"/>
        <v>0</v>
      </c>
      <c r="FTE58" s="70">
        <f t="shared" si="743"/>
        <v>0</v>
      </c>
      <c r="FTF58" s="70">
        <f t="shared" si="743"/>
        <v>0</v>
      </c>
      <c r="FTG58" s="70">
        <f t="shared" si="743"/>
        <v>0</v>
      </c>
      <c r="FTH58" s="70">
        <f t="shared" si="743"/>
        <v>0</v>
      </c>
      <c r="FTI58" s="70">
        <f t="shared" si="743"/>
        <v>0</v>
      </c>
      <c r="FTJ58" s="50">
        <f t="shared" ref="FTJ58:FTJ59" si="744">SUM(FSX58:FTI58)</f>
        <v>0</v>
      </c>
      <c r="FTK58" s="61" t="s">
        <v>60</v>
      </c>
      <c r="FTL58" s="60">
        <v>9491.7000000000007</v>
      </c>
      <c r="FTM58" s="45">
        <f t="shared" ref="FTM58:FTM59" si="745">SUM(FTL58/12)</f>
        <v>790.97500000000002</v>
      </c>
      <c r="FTN58" s="70">
        <v>0</v>
      </c>
      <c r="FTO58" s="70">
        <f t="shared" ref="FTO58:FTY59" si="746">FTN58</f>
        <v>0</v>
      </c>
      <c r="FTP58" s="70">
        <f t="shared" si="746"/>
        <v>0</v>
      </c>
      <c r="FTQ58" s="70">
        <f t="shared" si="746"/>
        <v>0</v>
      </c>
      <c r="FTR58" s="70">
        <f t="shared" si="746"/>
        <v>0</v>
      </c>
      <c r="FTS58" s="70">
        <f t="shared" si="746"/>
        <v>0</v>
      </c>
      <c r="FTT58" s="70">
        <f t="shared" si="746"/>
        <v>0</v>
      </c>
      <c r="FTU58" s="70">
        <f t="shared" si="746"/>
        <v>0</v>
      </c>
      <c r="FTV58" s="70">
        <f t="shared" si="746"/>
        <v>0</v>
      </c>
      <c r="FTW58" s="70">
        <f t="shared" si="746"/>
        <v>0</v>
      </c>
      <c r="FTX58" s="70">
        <f t="shared" si="746"/>
        <v>0</v>
      </c>
      <c r="FTY58" s="70">
        <f t="shared" si="746"/>
        <v>0</v>
      </c>
      <c r="FTZ58" s="50">
        <f t="shared" ref="FTZ58:FTZ59" si="747">SUM(FTN58:FTY58)</f>
        <v>0</v>
      </c>
      <c r="FUA58" s="61" t="s">
        <v>60</v>
      </c>
      <c r="FUB58" s="60">
        <v>9491.7000000000007</v>
      </c>
      <c r="FUC58" s="45">
        <f t="shared" ref="FUC58:FUC59" si="748">SUM(FUB58/12)</f>
        <v>790.97500000000002</v>
      </c>
      <c r="FUD58" s="70">
        <v>0</v>
      </c>
      <c r="FUE58" s="70">
        <f t="shared" ref="FUE58:FUO59" si="749">FUD58</f>
        <v>0</v>
      </c>
      <c r="FUF58" s="70">
        <f t="shared" si="749"/>
        <v>0</v>
      </c>
      <c r="FUG58" s="70">
        <f t="shared" si="749"/>
        <v>0</v>
      </c>
      <c r="FUH58" s="70">
        <f t="shared" si="749"/>
        <v>0</v>
      </c>
      <c r="FUI58" s="70">
        <f t="shared" si="749"/>
        <v>0</v>
      </c>
      <c r="FUJ58" s="70">
        <f t="shared" si="749"/>
        <v>0</v>
      </c>
      <c r="FUK58" s="70">
        <f t="shared" si="749"/>
        <v>0</v>
      </c>
      <c r="FUL58" s="70">
        <f t="shared" si="749"/>
        <v>0</v>
      </c>
      <c r="FUM58" s="70">
        <f t="shared" si="749"/>
        <v>0</v>
      </c>
      <c r="FUN58" s="70">
        <f t="shared" si="749"/>
        <v>0</v>
      </c>
      <c r="FUO58" s="70">
        <f t="shared" si="749"/>
        <v>0</v>
      </c>
      <c r="FUP58" s="50">
        <f t="shared" ref="FUP58:FUP59" si="750">SUM(FUD58:FUO58)</f>
        <v>0</v>
      </c>
      <c r="FUQ58" s="61" t="s">
        <v>60</v>
      </c>
      <c r="FUR58" s="60">
        <v>9491.7000000000007</v>
      </c>
      <c r="FUS58" s="45">
        <f t="shared" ref="FUS58:FUS59" si="751">SUM(FUR58/12)</f>
        <v>790.97500000000002</v>
      </c>
      <c r="FUT58" s="70">
        <v>0</v>
      </c>
      <c r="FUU58" s="70">
        <f t="shared" ref="FUU58:FVE59" si="752">FUT58</f>
        <v>0</v>
      </c>
      <c r="FUV58" s="70">
        <f t="shared" si="752"/>
        <v>0</v>
      </c>
      <c r="FUW58" s="70">
        <f t="shared" si="752"/>
        <v>0</v>
      </c>
      <c r="FUX58" s="70">
        <f t="shared" si="752"/>
        <v>0</v>
      </c>
      <c r="FUY58" s="70">
        <f t="shared" si="752"/>
        <v>0</v>
      </c>
      <c r="FUZ58" s="70">
        <f t="shared" si="752"/>
        <v>0</v>
      </c>
      <c r="FVA58" s="70">
        <f t="shared" si="752"/>
        <v>0</v>
      </c>
      <c r="FVB58" s="70">
        <f t="shared" si="752"/>
        <v>0</v>
      </c>
      <c r="FVC58" s="70">
        <f t="shared" si="752"/>
        <v>0</v>
      </c>
      <c r="FVD58" s="70">
        <f t="shared" si="752"/>
        <v>0</v>
      </c>
      <c r="FVE58" s="70">
        <f t="shared" si="752"/>
        <v>0</v>
      </c>
      <c r="FVF58" s="50">
        <f t="shared" ref="FVF58:FVF59" si="753">SUM(FUT58:FVE58)</f>
        <v>0</v>
      </c>
      <c r="FVG58" s="61" t="s">
        <v>60</v>
      </c>
      <c r="FVH58" s="60">
        <v>9491.7000000000007</v>
      </c>
      <c r="FVI58" s="45">
        <f t="shared" ref="FVI58:FVI59" si="754">SUM(FVH58/12)</f>
        <v>790.97500000000002</v>
      </c>
      <c r="FVJ58" s="70">
        <v>0</v>
      </c>
      <c r="FVK58" s="70">
        <f t="shared" ref="FVK58:FVU59" si="755">FVJ58</f>
        <v>0</v>
      </c>
      <c r="FVL58" s="70">
        <f t="shared" si="755"/>
        <v>0</v>
      </c>
      <c r="FVM58" s="70">
        <f t="shared" si="755"/>
        <v>0</v>
      </c>
      <c r="FVN58" s="70">
        <f t="shared" si="755"/>
        <v>0</v>
      </c>
      <c r="FVO58" s="70">
        <f t="shared" si="755"/>
        <v>0</v>
      </c>
      <c r="FVP58" s="70">
        <f t="shared" si="755"/>
        <v>0</v>
      </c>
      <c r="FVQ58" s="70">
        <f t="shared" si="755"/>
        <v>0</v>
      </c>
      <c r="FVR58" s="70">
        <f t="shared" si="755"/>
        <v>0</v>
      </c>
      <c r="FVS58" s="70">
        <f t="shared" si="755"/>
        <v>0</v>
      </c>
      <c r="FVT58" s="70">
        <f t="shared" si="755"/>
        <v>0</v>
      </c>
      <c r="FVU58" s="70">
        <f t="shared" si="755"/>
        <v>0</v>
      </c>
      <c r="FVV58" s="50">
        <f t="shared" ref="FVV58:FVV59" si="756">SUM(FVJ58:FVU58)</f>
        <v>0</v>
      </c>
      <c r="FVW58" s="61" t="s">
        <v>60</v>
      </c>
      <c r="FVX58" s="60">
        <v>9491.7000000000007</v>
      </c>
      <c r="FVY58" s="45">
        <f t="shared" ref="FVY58:FVY59" si="757">SUM(FVX58/12)</f>
        <v>790.97500000000002</v>
      </c>
      <c r="FVZ58" s="70">
        <v>0</v>
      </c>
      <c r="FWA58" s="70">
        <f t="shared" ref="FWA58:FWK59" si="758">FVZ58</f>
        <v>0</v>
      </c>
      <c r="FWB58" s="70">
        <f t="shared" si="758"/>
        <v>0</v>
      </c>
      <c r="FWC58" s="70">
        <f t="shared" si="758"/>
        <v>0</v>
      </c>
      <c r="FWD58" s="70">
        <f t="shared" si="758"/>
        <v>0</v>
      </c>
      <c r="FWE58" s="70">
        <f t="shared" si="758"/>
        <v>0</v>
      </c>
      <c r="FWF58" s="70">
        <f t="shared" si="758"/>
        <v>0</v>
      </c>
      <c r="FWG58" s="70">
        <f t="shared" si="758"/>
        <v>0</v>
      </c>
      <c r="FWH58" s="70">
        <f t="shared" si="758"/>
        <v>0</v>
      </c>
      <c r="FWI58" s="70">
        <f t="shared" si="758"/>
        <v>0</v>
      </c>
      <c r="FWJ58" s="70">
        <f t="shared" si="758"/>
        <v>0</v>
      </c>
      <c r="FWK58" s="70">
        <f t="shared" si="758"/>
        <v>0</v>
      </c>
      <c r="FWL58" s="50">
        <f t="shared" ref="FWL58:FWL59" si="759">SUM(FVZ58:FWK58)</f>
        <v>0</v>
      </c>
      <c r="FWM58" s="61" t="s">
        <v>60</v>
      </c>
      <c r="FWN58" s="60">
        <v>9491.7000000000007</v>
      </c>
      <c r="FWO58" s="45">
        <f t="shared" ref="FWO58:FWO59" si="760">SUM(FWN58/12)</f>
        <v>790.97500000000002</v>
      </c>
      <c r="FWP58" s="70">
        <v>0</v>
      </c>
      <c r="FWQ58" s="70">
        <f t="shared" ref="FWQ58:FXA59" si="761">FWP58</f>
        <v>0</v>
      </c>
      <c r="FWR58" s="70">
        <f t="shared" si="761"/>
        <v>0</v>
      </c>
      <c r="FWS58" s="70">
        <f t="shared" si="761"/>
        <v>0</v>
      </c>
      <c r="FWT58" s="70">
        <f t="shared" si="761"/>
        <v>0</v>
      </c>
      <c r="FWU58" s="70">
        <f t="shared" si="761"/>
        <v>0</v>
      </c>
      <c r="FWV58" s="70">
        <f t="shared" si="761"/>
        <v>0</v>
      </c>
      <c r="FWW58" s="70">
        <f t="shared" si="761"/>
        <v>0</v>
      </c>
      <c r="FWX58" s="70">
        <f t="shared" si="761"/>
        <v>0</v>
      </c>
      <c r="FWY58" s="70">
        <f t="shared" si="761"/>
        <v>0</v>
      </c>
      <c r="FWZ58" s="70">
        <f t="shared" si="761"/>
        <v>0</v>
      </c>
      <c r="FXA58" s="70">
        <f t="shared" si="761"/>
        <v>0</v>
      </c>
      <c r="FXB58" s="50">
        <f t="shared" ref="FXB58:FXB59" si="762">SUM(FWP58:FXA58)</f>
        <v>0</v>
      </c>
      <c r="FXC58" s="61" t="s">
        <v>60</v>
      </c>
      <c r="FXD58" s="60">
        <v>9491.7000000000007</v>
      </c>
      <c r="FXE58" s="45">
        <f t="shared" ref="FXE58:FXE59" si="763">SUM(FXD58/12)</f>
        <v>790.97500000000002</v>
      </c>
      <c r="FXF58" s="70">
        <v>0</v>
      </c>
      <c r="FXG58" s="70">
        <f t="shared" ref="FXG58:FXQ59" si="764">FXF58</f>
        <v>0</v>
      </c>
      <c r="FXH58" s="70">
        <f t="shared" si="764"/>
        <v>0</v>
      </c>
      <c r="FXI58" s="70">
        <f t="shared" si="764"/>
        <v>0</v>
      </c>
      <c r="FXJ58" s="70">
        <f t="shared" si="764"/>
        <v>0</v>
      </c>
      <c r="FXK58" s="70">
        <f t="shared" si="764"/>
        <v>0</v>
      </c>
      <c r="FXL58" s="70">
        <f t="shared" si="764"/>
        <v>0</v>
      </c>
      <c r="FXM58" s="70">
        <f t="shared" si="764"/>
        <v>0</v>
      </c>
      <c r="FXN58" s="70">
        <f t="shared" si="764"/>
        <v>0</v>
      </c>
      <c r="FXO58" s="70">
        <f t="shared" si="764"/>
        <v>0</v>
      </c>
      <c r="FXP58" s="70">
        <f t="shared" si="764"/>
        <v>0</v>
      </c>
      <c r="FXQ58" s="70">
        <f t="shared" si="764"/>
        <v>0</v>
      </c>
      <c r="FXR58" s="50">
        <f t="shared" ref="FXR58:FXR59" si="765">SUM(FXF58:FXQ58)</f>
        <v>0</v>
      </c>
      <c r="FXS58" s="61" t="s">
        <v>60</v>
      </c>
      <c r="FXT58" s="60">
        <v>9491.7000000000007</v>
      </c>
      <c r="FXU58" s="45">
        <f t="shared" ref="FXU58:FXU59" si="766">SUM(FXT58/12)</f>
        <v>790.97500000000002</v>
      </c>
      <c r="FXV58" s="70">
        <v>0</v>
      </c>
      <c r="FXW58" s="70">
        <f t="shared" ref="FXW58:FYG59" si="767">FXV58</f>
        <v>0</v>
      </c>
      <c r="FXX58" s="70">
        <f t="shared" si="767"/>
        <v>0</v>
      </c>
      <c r="FXY58" s="70">
        <f t="shared" si="767"/>
        <v>0</v>
      </c>
      <c r="FXZ58" s="70">
        <f t="shared" si="767"/>
        <v>0</v>
      </c>
      <c r="FYA58" s="70">
        <f t="shared" si="767"/>
        <v>0</v>
      </c>
      <c r="FYB58" s="70">
        <f t="shared" si="767"/>
        <v>0</v>
      </c>
      <c r="FYC58" s="70">
        <f t="shared" si="767"/>
        <v>0</v>
      </c>
      <c r="FYD58" s="70">
        <f t="shared" si="767"/>
        <v>0</v>
      </c>
      <c r="FYE58" s="70">
        <f t="shared" si="767"/>
        <v>0</v>
      </c>
      <c r="FYF58" s="70">
        <f t="shared" si="767"/>
        <v>0</v>
      </c>
      <c r="FYG58" s="70">
        <f t="shared" si="767"/>
        <v>0</v>
      </c>
      <c r="FYH58" s="50">
        <f t="shared" ref="FYH58:FYH59" si="768">SUM(FXV58:FYG58)</f>
        <v>0</v>
      </c>
      <c r="FYI58" s="61" t="s">
        <v>60</v>
      </c>
      <c r="FYJ58" s="60">
        <v>9491.7000000000007</v>
      </c>
      <c r="FYK58" s="45">
        <f t="shared" ref="FYK58:FYK59" si="769">SUM(FYJ58/12)</f>
        <v>790.97500000000002</v>
      </c>
      <c r="FYL58" s="70">
        <v>0</v>
      </c>
      <c r="FYM58" s="70">
        <f t="shared" ref="FYM58:FYW59" si="770">FYL58</f>
        <v>0</v>
      </c>
      <c r="FYN58" s="70">
        <f t="shared" si="770"/>
        <v>0</v>
      </c>
      <c r="FYO58" s="70">
        <f t="shared" si="770"/>
        <v>0</v>
      </c>
      <c r="FYP58" s="70">
        <f t="shared" si="770"/>
        <v>0</v>
      </c>
      <c r="FYQ58" s="70">
        <f t="shared" si="770"/>
        <v>0</v>
      </c>
      <c r="FYR58" s="70">
        <f t="shared" si="770"/>
        <v>0</v>
      </c>
      <c r="FYS58" s="70">
        <f t="shared" si="770"/>
        <v>0</v>
      </c>
      <c r="FYT58" s="70">
        <f t="shared" si="770"/>
        <v>0</v>
      </c>
      <c r="FYU58" s="70">
        <f t="shared" si="770"/>
        <v>0</v>
      </c>
      <c r="FYV58" s="70">
        <f t="shared" si="770"/>
        <v>0</v>
      </c>
      <c r="FYW58" s="70">
        <f t="shared" si="770"/>
        <v>0</v>
      </c>
      <c r="FYX58" s="50">
        <f t="shared" ref="FYX58:FYX59" si="771">SUM(FYL58:FYW58)</f>
        <v>0</v>
      </c>
      <c r="FYY58" s="61" t="s">
        <v>60</v>
      </c>
      <c r="FYZ58" s="60">
        <v>9491.7000000000007</v>
      </c>
      <c r="FZA58" s="45">
        <f t="shared" ref="FZA58:FZA59" si="772">SUM(FYZ58/12)</f>
        <v>790.97500000000002</v>
      </c>
      <c r="FZB58" s="70">
        <v>0</v>
      </c>
      <c r="FZC58" s="70">
        <f t="shared" ref="FZC58:FZM59" si="773">FZB58</f>
        <v>0</v>
      </c>
      <c r="FZD58" s="70">
        <f t="shared" si="773"/>
        <v>0</v>
      </c>
      <c r="FZE58" s="70">
        <f t="shared" si="773"/>
        <v>0</v>
      </c>
      <c r="FZF58" s="70">
        <f t="shared" si="773"/>
        <v>0</v>
      </c>
      <c r="FZG58" s="70">
        <f t="shared" si="773"/>
        <v>0</v>
      </c>
      <c r="FZH58" s="70">
        <f t="shared" si="773"/>
        <v>0</v>
      </c>
      <c r="FZI58" s="70">
        <f t="shared" si="773"/>
        <v>0</v>
      </c>
      <c r="FZJ58" s="70">
        <f t="shared" si="773"/>
        <v>0</v>
      </c>
      <c r="FZK58" s="70">
        <f t="shared" si="773"/>
        <v>0</v>
      </c>
      <c r="FZL58" s="70">
        <f t="shared" si="773"/>
        <v>0</v>
      </c>
      <c r="FZM58" s="70">
        <f t="shared" si="773"/>
        <v>0</v>
      </c>
      <c r="FZN58" s="50">
        <f t="shared" ref="FZN58:FZN59" si="774">SUM(FZB58:FZM58)</f>
        <v>0</v>
      </c>
      <c r="FZO58" s="61" t="s">
        <v>60</v>
      </c>
      <c r="FZP58" s="60">
        <v>9491.7000000000007</v>
      </c>
      <c r="FZQ58" s="45">
        <f t="shared" ref="FZQ58:FZQ59" si="775">SUM(FZP58/12)</f>
        <v>790.97500000000002</v>
      </c>
      <c r="FZR58" s="70">
        <v>0</v>
      </c>
      <c r="FZS58" s="70">
        <f t="shared" ref="FZS58:GAC59" si="776">FZR58</f>
        <v>0</v>
      </c>
      <c r="FZT58" s="70">
        <f t="shared" si="776"/>
        <v>0</v>
      </c>
      <c r="FZU58" s="70">
        <f t="shared" si="776"/>
        <v>0</v>
      </c>
      <c r="FZV58" s="70">
        <f t="shared" si="776"/>
        <v>0</v>
      </c>
      <c r="FZW58" s="70">
        <f t="shared" si="776"/>
        <v>0</v>
      </c>
      <c r="FZX58" s="70">
        <f t="shared" si="776"/>
        <v>0</v>
      </c>
      <c r="FZY58" s="70">
        <f t="shared" si="776"/>
        <v>0</v>
      </c>
      <c r="FZZ58" s="70">
        <f t="shared" si="776"/>
        <v>0</v>
      </c>
      <c r="GAA58" s="70">
        <f t="shared" si="776"/>
        <v>0</v>
      </c>
      <c r="GAB58" s="70">
        <f t="shared" si="776"/>
        <v>0</v>
      </c>
      <c r="GAC58" s="70">
        <f t="shared" si="776"/>
        <v>0</v>
      </c>
      <c r="GAD58" s="50">
        <f t="shared" ref="GAD58:GAD59" si="777">SUM(FZR58:GAC58)</f>
        <v>0</v>
      </c>
      <c r="GAE58" s="61" t="s">
        <v>60</v>
      </c>
      <c r="GAF58" s="60">
        <v>9491.7000000000007</v>
      </c>
      <c r="GAG58" s="45">
        <f t="shared" ref="GAG58:GAG59" si="778">SUM(GAF58/12)</f>
        <v>790.97500000000002</v>
      </c>
      <c r="GAH58" s="70">
        <v>0</v>
      </c>
      <c r="GAI58" s="70">
        <f t="shared" ref="GAI58:GAS59" si="779">GAH58</f>
        <v>0</v>
      </c>
      <c r="GAJ58" s="70">
        <f t="shared" si="779"/>
        <v>0</v>
      </c>
      <c r="GAK58" s="70">
        <f t="shared" si="779"/>
        <v>0</v>
      </c>
      <c r="GAL58" s="70">
        <f t="shared" si="779"/>
        <v>0</v>
      </c>
      <c r="GAM58" s="70">
        <f t="shared" si="779"/>
        <v>0</v>
      </c>
      <c r="GAN58" s="70">
        <f t="shared" si="779"/>
        <v>0</v>
      </c>
      <c r="GAO58" s="70">
        <f t="shared" si="779"/>
        <v>0</v>
      </c>
      <c r="GAP58" s="70">
        <f t="shared" si="779"/>
        <v>0</v>
      </c>
      <c r="GAQ58" s="70">
        <f t="shared" si="779"/>
        <v>0</v>
      </c>
      <c r="GAR58" s="70">
        <f t="shared" si="779"/>
        <v>0</v>
      </c>
      <c r="GAS58" s="70">
        <f t="shared" si="779"/>
        <v>0</v>
      </c>
      <c r="GAT58" s="50">
        <f t="shared" ref="GAT58:GAT59" si="780">SUM(GAH58:GAS58)</f>
        <v>0</v>
      </c>
      <c r="GAU58" s="61" t="s">
        <v>60</v>
      </c>
      <c r="GAV58" s="60">
        <v>9491.7000000000007</v>
      </c>
      <c r="GAW58" s="45">
        <f t="shared" ref="GAW58:GAW59" si="781">SUM(GAV58/12)</f>
        <v>790.97500000000002</v>
      </c>
      <c r="GAX58" s="70">
        <v>0</v>
      </c>
      <c r="GAY58" s="70">
        <f t="shared" ref="GAY58:GBI59" si="782">GAX58</f>
        <v>0</v>
      </c>
      <c r="GAZ58" s="70">
        <f t="shared" si="782"/>
        <v>0</v>
      </c>
      <c r="GBA58" s="70">
        <f t="shared" si="782"/>
        <v>0</v>
      </c>
      <c r="GBB58" s="70">
        <f t="shared" si="782"/>
        <v>0</v>
      </c>
      <c r="GBC58" s="70">
        <f t="shared" si="782"/>
        <v>0</v>
      </c>
      <c r="GBD58" s="70">
        <f t="shared" si="782"/>
        <v>0</v>
      </c>
      <c r="GBE58" s="70">
        <f t="shared" si="782"/>
        <v>0</v>
      </c>
      <c r="GBF58" s="70">
        <f t="shared" si="782"/>
        <v>0</v>
      </c>
      <c r="GBG58" s="70">
        <f t="shared" si="782"/>
        <v>0</v>
      </c>
      <c r="GBH58" s="70">
        <f t="shared" si="782"/>
        <v>0</v>
      </c>
      <c r="GBI58" s="70">
        <f t="shared" si="782"/>
        <v>0</v>
      </c>
      <c r="GBJ58" s="50">
        <f t="shared" ref="GBJ58:GBJ59" si="783">SUM(GAX58:GBI58)</f>
        <v>0</v>
      </c>
      <c r="GBK58" s="61" t="s">
        <v>60</v>
      </c>
      <c r="GBL58" s="60">
        <v>9491.7000000000007</v>
      </c>
      <c r="GBM58" s="45">
        <f t="shared" ref="GBM58:GBM59" si="784">SUM(GBL58/12)</f>
        <v>790.97500000000002</v>
      </c>
      <c r="GBN58" s="70">
        <v>0</v>
      </c>
      <c r="GBO58" s="70">
        <f t="shared" ref="GBO58:GBY59" si="785">GBN58</f>
        <v>0</v>
      </c>
      <c r="GBP58" s="70">
        <f t="shared" si="785"/>
        <v>0</v>
      </c>
      <c r="GBQ58" s="70">
        <f t="shared" si="785"/>
        <v>0</v>
      </c>
      <c r="GBR58" s="70">
        <f t="shared" si="785"/>
        <v>0</v>
      </c>
      <c r="GBS58" s="70">
        <f t="shared" si="785"/>
        <v>0</v>
      </c>
      <c r="GBT58" s="70">
        <f t="shared" si="785"/>
        <v>0</v>
      </c>
      <c r="GBU58" s="70">
        <f t="shared" si="785"/>
        <v>0</v>
      </c>
      <c r="GBV58" s="70">
        <f t="shared" si="785"/>
        <v>0</v>
      </c>
      <c r="GBW58" s="70">
        <f t="shared" si="785"/>
        <v>0</v>
      </c>
      <c r="GBX58" s="70">
        <f t="shared" si="785"/>
        <v>0</v>
      </c>
      <c r="GBY58" s="70">
        <f t="shared" si="785"/>
        <v>0</v>
      </c>
      <c r="GBZ58" s="50">
        <f t="shared" ref="GBZ58:GBZ59" si="786">SUM(GBN58:GBY58)</f>
        <v>0</v>
      </c>
      <c r="GCA58" s="61" t="s">
        <v>60</v>
      </c>
      <c r="GCB58" s="60">
        <v>9491.7000000000007</v>
      </c>
      <c r="GCC58" s="45">
        <f t="shared" ref="GCC58:GCC59" si="787">SUM(GCB58/12)</f>
        <v>790.97500000000002</v>
      </c>
      <c r="GCD58" s="70">
        <v>0</v>
      </c>
      <c r="GCE58" s="70">
        <f t="shared" ref="GCE58:GCO59" si="788">GCD58</f>
        <v>0</v>
      </c>
      <c r="GCF58" s="70">
        <f t="shared" si="788"/>
        <v>0</v>
      </c>
      <c r="GCG58" s="70">
        <f t="shared" si="788"/>
        <v>0</v>
      </c>
      <c r="GCH58" s="70">
        <f t="shared" si="788"/>
        <v>0</v>
      </c>
      <c r="GCI58" s="70">
        <f t="shared" si="788"/>
        <v>0</v>
      </c>
      <c r="GCJ58" s="70">
        <f t="shared" si="788"/>
        <v>0</v>
      </c>
      <c r="GCK58" s="70">
        <f t="shared" si="788"/>
        <v>0</v>
      </c>
      <c r="GCL58" s="70">
        <f t="shared" si="788"/>
        <v>0</v>
      </c>
      <c r="GCM58" s="70">
        <f t="shared" si="788"/>
        <v>0</v>
      </c>
      <c r="GCN58" s="70">
        <f t="shared" si="788"/>
        <v>0</v>
      </c>
      <c r="GCO58" s="70">
        <f t="shared" si="788"/>
        <v>0</v>
      </c>
      <c r="GCP58" s="50">
        <f t="shared" ref="GCP58:GCP59" si="789">SUM(GCD58:GCO58)</f>
        <v>0</v>
      </c>
      <c r="GCQ58" s="61" t="s">
        <v>60</v>
      </c>
      <c r="GCR58" s="60">
        <v>9491.7000000000007</v>
      </c>
      <c r="GCS58" s="45">
        <f t="shared" ref="GCS58:GCS59" si="790">SUM(GCR58/12)</f>
        <v>790.97500000000002</v>
      </c>
      <c r="GCT58" s="70">
        <v>0</v>
      </c>
      <c r="GCU58" s="70">
        <f t="shared" ref="GCU58:GDE59" si="791">GCT58</f>
        <v>0</v>
      </c>
      <c r="GCV58" s="70">
        <f t="shared" si="791"/>
        <v>0</v>
      </c>
      <c r="GCW58" s="70">
        <f t="shared" si="791"/>
        <v>0</v>
      </c>
      <c r="GCX58" s="70">
        <f t="shared" si="791"/>
        <v>0</v>
      </c>
      <c r="GCY58" s="70">
        <f t="shared" si="791"/>
        <v>0</v>
      </c>
      <c r="GCZ58" s="70">
        <f t="shared" si="791"/>
        <v>0</v>
      </c>
      <c r="GDA58" s="70">
        <f t="shared" si="791"/>
        <v>0</v>
      </c>
      <c r="GDB58" s="70">
        <f t="shared" si="791"/>
        <v>0</v>
      </c>
      <c r="GDC58" s="70">
        <f t="shared" si="791"/>
        <v>0</v>
      </c>
      <c r="GDD58" s="70">
        <f t="shared" si="791"/>
        <v>0</v>
      </c>
      <c r="GDE58" s="70">
        <f t="shared" si="791"/>
        <v>0</v>
      </c>
      <c r="GDF58" s="50">
        <f t="shared" ref="GDF58:GDF59" si="792">SUM(GCT58:GDE58)</f>
        <v>0</v>
      </c>
      <c r="GDG58" s="61" t="s">
        <v>60</v>
      </c>
      <c r="GDH58" s="60">
        <v>9491.7000000000007</v>
      </c>
      <c r="GDI58" s="45">
        <f t="shared" ref="GDI58:GDI59" si="793">SUM(GDH58/12)</f>
        <v>790.97500000000002</v>
      </c>
      <c r="GDJ58" s="70">
        <v>0</v>
      </c>
      <c r="GDK58" s="70">
        <f t="shared" ref="GDK58:GDU59" si="794">GDJ58</f>
        <v>0</v>
      </c>
      <c r="GDL58" s="70">
        <f t="shared" si="794"/>
        <v>0</v>
      </c>
      <c r="GDM58" s="70">
        <f t="shared" si="794"/>
        <v>0</v>
      </c>
      <c r="GDN58" s="70">
        <f t="shared" si="794"/>
        <v>0</v>
      </c>
      <c r="GDO58" s="70">
        <f t="shared" si="794"/>
        <v>0</v>
      </c>
      <c r="GDP58" s="70">
        <f t="shared" si="794"/>
        <v>0</v>
      </c>
      <c r="GDQ58" s="70">
        <f t="shared" si="794"/>
        <v>0</v>
      </c>
      <c r="GDR58" s="70">
        <f t="shared" si="794"/>
        <v>0</v>
      </c>
      <c r="GDS58" s="70">
        <f t="shared" si="794"/>
        <v>0</v>
      </c>
      <c r="GDT58" s="70">
        <f t="shared" si="794"/>
        <v>0</v>
      </c>
      <c r="GDU58" s="70">
        <f t="shared" si="794"/>
        <v>0</v>
      </c>
      <c r="GDV58" s="50">
        <f t="shared" ref="GDV58:GDV59" si="795">SUM(GDJ58:GDU58)</f>
        <v>0</v>
      </c>
      <c r="GDW58" s="61" t="s">
        <v>60</v>
      </c>
      <c r="GDX58" s="60">
        <v>9491.7000000000007</v>
      </c>
      <c r="GDY58" s="45">
        <f t="shared" ref="GDY58:GDY59" si="796">SUM(GDX58/12)</f>
        <v>790.97500000000002</v>
      </c>
      <c r="GDZ58" s="70">
        <v>0</v>
      </c>
      <c r="GEA58" s="70">
        <f t="shared" ref="GEA58:GEK59" si="797">GDZ58</f>
        <v>0</v>
      </c>
      <c r="GEB58" s="70">
        <f t="shared" si="797"/>
        <v>0</v>
      </c>
      <c r="GEC58" s="70">
        <f t="shared" si="797"/>
        <v>0</v>
      </c>
      <c r="GED58" s="70">
        <f t="shared" si="797"/>
        <v>0</v>
      </c>
      <c r="GEE58" s="70">
        <f t="shared" si="797"/>
        <v>0</v>
      </c>
      <c r="GEF58" s="70">
        <f t="shared" si="797"/>
        <v>0</v>
      </c>
      <c r="GEG58" s="70">
        <f t="shared" si="797"/>
        <v>0</v>
      </c>
      <c r="GEH58" s="70">
        <f t="shared" si="797"/>
        <v>0</v>
      </c>
      <c r="GEI58" s="70">
        <f t="shared" si="797"/>
        <v>0</v>
      </c>
      <c r="GEJ58" s="70">
        <f t="shared" si="797"/>
        <v>0</v>
      </c>
      <c r="GEK58" s="70">
        <f t="shared" si="797"/>
        <v>0</v>
      </c>
      <c r="GEL58" s="50">
        <f t="shared" ref="GEL58:GEL59" si="798">SUM(GDZ58:GEK58)</f>
        <v>0</v>
      </c>
      <c r="GEM58" s="61" t="s">
        <v>60</v>
      </c>
      <c r="GEN58" s="60">
        <v>9491.7000000000007</v>
      </c>
      <c r="GEO58" s="45">
        <f t="shared" ref="GEO58:GEO59" si="799">SUM(GEN58/12)</f>
        <v>790.97500000000002</v>
      </c>
      <c r="GEP58" s="70">
        <v>0</v>
      </c>
      <c r="GEQ58" s="70">
        <f t="shared" ref="GEQ58:GFA59" si="800">GEP58</f>
        <v>0</v>
      </c>
      <c r="GER58" s="70">
        <f t="shared" si="800"/>
        <v>0</v>
      </c>
      <c r="GES58" s="70">
        <f t="shared" si="800"/>
        <v>0</v>
      </c>
      <c r="GET58" s="70">
        <f t="shared" si="800"/>
        <v>0</v>
      </c>
      <c r="GEU58" s="70">
        <f t="shared" si="800"/>
        <v>0</v>
      </c>
      <c r="GEV58" s="70">
        <f t="shared" si="800"/>
        <v>0</v>
      </c>
      <c r="GEW58" s="70">
        <f t="shared" si="800"/>
        <v>0</v>
      </c>
      <c r="GEX58" s="70">
        <f t="shared" si="800"/>
        <v>0</v>
      </c>
      <c r="GEY58" s="70">
        <f t="shared" si="800"/>
        <v>0</v>
      </c>
      <c r="GEZ58" s="70">
        <f t="shared" si="800"/>
        <v>0</v>
      </c>
      <c r="GFA58" s="70">
        <f t="shared" si="800"/>
        <v>0</v>
      </c>
      <c r="GFB58" s="50">
        <f t="shared" ref="GFB58:GFB59" si="801">SUM(GEP58:GFA58)</f>
        <v>0</v>
      </c>
      <c r="GFC58" s="61" t="s">
        <v>60</v>
      </c>
      <c r="GFD58" s="60">
        <v>9491.7000000000007</v>
      </c>
      <c r="GFE58" s="45">
        <f t="shared" ref="GFE58:GFE59" si="802">SUM(GFD58/12)</f>
        <v>790.97500000000002</v>
      </c>
      <c r="GFF58" s="70">
        <v>0</v>
      </c>
      <c r="GFG58" s="70">
        <f t="shared" ref="GFG58:GFQ59" si="803">GFF58</f>
        <v>0</v>
      </c>
      <c r="GFH58" s="70">
        <f t="shared" si="803"/>
        <v>0</v>
      </c>
      <c r="GFI58" s="70">
        <f t="shared" si="803"/>
        <v>0</v>
      </c>
      <c r="GFJ58" s="70">
        <f t="shared" si="803"/>
        <v>0</v>
      </c>
      <c r="GFK58" s="70">
        <f t="shared" si="803"/>
        <v>0</v>
      </c>
      <c r="GFL58" s="70">
        <f t="shared" si="803"/>
        <v>0</v>
      </c>
      <c r="GFM58" s="70">
        <f t="shared" si="803"/>
        <v>0</v>
      </c>
      <c r="GFN58" s="70">
        <f t="shared" si="803"/>
        <v>0</v>
      </c>
      <c r="GFO58" s="70">
        <f t="shared" si="803"/>
        <v>0</v>
      </c>
      <c r="GFP58" s="70">
        <f t="shared" si="803"/>
        <v>0</v>
      </c>
      <c r="GFQ58" s="70">
        <f t="shared" si="803"/>
        <v>0</v>
      </c>
      <c r="GFR58" s="50">
        <f t="shared" ref="GFR58:GFR59" si="804">SUM(GFF58:GFQ58)</f>
        <v>0</v>
      </c>
      <c r="GFS58" s="61" t="s">
        <v>60</v>
      </c>
      <c r="GFT58" s="60">
        <v>9491.7000000000007</v>
      </c>
      <c r="GFU58" s="45">
        <f t="shared" ref="GFU58:GFU59" si="805">SUM(GFT58/12)</f>
        <v>790.97500000000002</v>
      </c>
      <c r="GFV58" s="70">
        <v>0</v>
      </c>
      <c r="GFW58" s="70">
        <f t="shared" ref="GFW58:GGG59" si="806">GFV58</f>
        <v>0</v>
      </c>
      <c r="GFX58" s="70">
        <f t="shared" si="806"/>
        <v>0</v>
      </c>
      <c r="GFY58" s="70">
        <f t="shared" si="806"/>
        <v>0</v>
      </c>
      <c r="GFZ58" s="70">
        <f t="shared" si="806"/>
        <v>0</v>
      </c>
      <c r="GGA58" s="70">
        <f t="shared" si="806"/>
        <v>0</v>
      </c>
      <c r="GGB58" s="70">
        <f t="shared" si="806"/>
        <v>0</v>
      </c>
      <c r="GGC58" s="70">
        <f t="shared" si="806"/>
        <v>0</v>
      </c>
      <c r="GGD58" s="70">
        <f t="shared" si="806"/>
        <v>0</v>
      </c>
      <c r="GGE58" s="70">
        <f t="shared" si="806"/>
        <v>0</v>
      </c>
      <c r="GGF58" s="70">
        <f t="shared" si="806"/>
        <v>0</v>
      </c>
      <c r="GGG58" s="70">
        <f t="shared" si="806"/>
        <v>0</v>
      </c>
      <c r="GGH58" s="50">
        <f t="shared" ref="GGH58:GGH59" si="807">SUM(GFV58:GGG58)</f>
        <v>0</v>
      </c>
      <c r="GGI58" s="61" t="s">
        <v>60</v>
      </c>
      <c r="GGJ58" s="60">
        <v>9491.7000000000007</v>
      </c>
      <c r="GGK58" s="45">
        <f t="shared" ref="GGK58:GGK59" si="808">SUM(GGJ58/12)</f>
        <v>790.97500000000002</v>
      </c>
      <c r="GGL58" s="70">
        <v>0</v>
      </c>
      <c r="GGM58" s="70">
        <f t="shared" ref="GGM58:GGW59" si="809">GGL58</f>
        <v>0</v>
      </c>
      <c r="GGN58" s="70">
        <f t="shared" si="809"/>
        <v>0</v>
      </c>
      <c r="GGO58" s="70">
        <f t="shared" si="809"/>
        <v>0</v>
      </c>
      <c r="GGP58" s="70">
        <f t="shared" si="809"/>
        <v>0</v>
      </c>
      <c r="GGQ58" s="70">
        <f t="shared" si="809"/>
        <v>0</v>
      </c>
      <c r="GGR58" s="70">
        <f t="shared" si="809"/>
        <v>0</v>
      </c>
      <c r="GGS58" s="70">
        <f t="shared" si="809"/>
        <v>0</v>
      </c>
      <c r="GGT58" s="70">
        <f t="shared" si="809"/>
        <v>0</v>
      </c>
      <c r="GGU58" s="70">
        <f t="shared" si="809"/>
        <v>0</v>
      </c>
      <c r="GGV58" s="70">
        <f t="shared" si="809"/>
        <v>0</v>
      </c>
      <c r="GGW58" s="70">
        <f t="shared" si="809"/>
        <v>0</v>
      </c>
      <c r="GGX58" s="50">
        <f t="shared" ref="GGX58:GGX59" si="810">SUM(GGL58:GGW58)</f>
        <v>0</v>
      </c>
      <c r="GGY58" s="61" t="s">
        <v>60</v>
      </c>
      <c r="GGZ58" s="60">
        <v>9491.7000000000007</v>
      </c>
      <c r="GHA58" s="45">
        <f t="shared" ref="GHA58:GHA59" si="811">SUM(GGZ58/12)</f>
        <v>790.97500000000002</v>
      </c>
      <c r="GHB58" s="70">
        <v>0</v>
      </c>
      <c r="GHC58" s="70">
        <f t="shared" ref="GHC58:GHM59" si="812">GHB58</f>
        <v>0</v>
      </c>
      <c r="GHD58" s="70">
        <f t="shared" si="812"/>
        <v>0</v>
      </c>
      <c r="GHE58" s="70">
        <f t="shared" si="812"/>
        <v>0</v>
      </c>
      <c r="GHF58" s="70">
        <f t="shared" si="812"/>
        <v>0</v>
      </c>
      <c r="GHG58" s="70">
        <f t="shared" si="812"/>
        <v>0</v>
      </c>
      <c r="GHH58" s="70">
        <f t="shared" si="812"/>
        <v>0</v>
      </c>
      <c r="GHI58" s="70">
        <f t="shared" si="812"/>
        <v>0</v>
      </c>
      <c r="GHJ58" s="70">
        <f t="shared" si="812"/>
        <v>0</v>
      </c>
      <c r="GHK58" s="70">
        <f t="shared" si="812"/>
        <v>0</v>
      </c>
      <c r="GHL58" s="70">
        <f t="shared" si="812"/>
        <v>0</v>
      </c>
      <c r="GHM58" s="70">
        <f t="shared" si="812"/>
        <v>0</v>
      </c>
      <c r="GHN58" s="50">
        <f t="shared" ref="GHN58:GHN59" si="813">SUM(GHB58:GHM58)</f>
        <v>0</v>
      </c>
      <c r="GHO58" s="61" t="s">
        <v>60</v>
      </c>
      <c r="GHP58" s="60">
        <v>9491.7000000000007</v>
      </c>
      <c r="GHQ58" s="45">
        <f t="shared" ref="GHQ58:GHQ59" si="814">SUM(GHP58/12)</f>
        <v>790.97500000000002</v>
      </c>
      <c r="GHR58" s="70">
        <v>0</v>
      </c>
      <c r="GHS58" s="70">
        <f t="shared" ref="GHS58:GIC59" si="815">GHR58</f>
        <v>0</v>
      </c>
      <c r="GHT58" s="70">
        <f t="shared" si="815"/>
        <v>0</v>
      </c>
      <c r="GHU58" s="70">
        <f t="shared" si="815"/>
        <v>0</v>
      </c>
      <c r="GHV58" s="70">
        <f t="shared" si="815"/>
        <v>0</v>
      </c>
      <c r="GHW58" s="70">
        <f t="shared" si="815"/>
        <v>0</v>
      </c>
      <c r="GHX58" s="70">
        <f t="shared" si="815"/>
        <v>0</v>
      </c>
      <c r="GHY58" s="70">
        <f t="shared" si="815"/>
        <v>0</v>
      </c>
      <c r="GHZ58" s="70">
        <f t="shared" si="815"/>
        <v>0</v>
      </c>
      <c r="GIA58" s="70">
        <f t="shared" si="815"/>
        <v>0</v>
      </c>
      <c r="GIB58" s="70">
        <f t="shared" si="815"/>
        <v>0</v>
      </c>
      <c r="GIC58" s="70">
        <f t="shared" si="815"/>
        <v>0</v>
      </c>
      <c r="GID58" s="50">
        <f t="shared" ref="GID58:GID59" si="816">SUM(GHR58:GIC58)</f>
        <v>0</v>
      </c>
      <c r="GIE58" s="61" t="s">
        <v>60</v>
      </c>
      <c r="GIF58" s="60">
        <v>9491.7000000000007</v>
      </c>
      <c r="GIG58" s="45">
        <f t="shared" ref="GIG58:GIG59" si="817">SUM(GIF58/12)</f>
        <v>790.97500000000002</v>
      </c>
      <c r="GIH58" s="70">
        <v>0</v>
      </c>
      <c r="GII58" s="70">
        <f t="shared" ref="GII58:GIS59" si="818">GIH58</f>
        <v>0</v>
      </c>
      <c r="GIJ58" s="70">
        <f t="shared" si="818"/>
        <v>0</v>
      </c>
      <c r="GIK58" s="70">
        <f t="shared" si="818"/>
        <v>0</v>
      </c>
      <c r="GIL58" s="70">
        <f t="shared" si="818"/>
        <v>0</v>
      </c>
      <c r="GIM58" s="70">
        <f t="shared" si="818"/>
        <v>0</v>
      </c>
      <c r="GIN58" s="70">
        <f t="shared" si="818"/>
        <v>0</v>
      </c>
      <c r="GIO58" s="70">
        <f t="shared" si="818"/>
        <v>0</v>
      </c>
      <c r="GIP58" s="70">
        <f t="shared" si="818"/>
        <v>0</v>
      </c>
      <c r="GIQ58" s="70">
        <f t="shared" si="818"/>
        <v>0</v>
      </c>
      <c r="GIR58" s="70">
        <f t="shared" si="818"/>
        <v>0</v>
      </c>
      <c r="GIS58" s="70">
        <f t="shared" si="818"/>
        <v>0</v>
      </c>
      <c r="GIT58" s="50">
        <f t="shared" ref="GIT58:GIT59" si="819">SUM(GIH58:GIS58)</f>
        <v>0</v>
      </c>
      <c r="GIU58" s="61" t="s">
        <v>60</v>
      </c>
      <c r="GIV58" s="60">
        <v>9491.7000000000007</v>
      </c>
      <c r="GIW58" s="45">
        <f t="shared" ref="GIW58:GIW59" si="820">SUM(GIV58/12)</f>
        <v>790.97500000000002</v>
      </c>
      <c r="GIX58" s="70">
        <v>0</v>
      </c>
      <c r="GIY58" s="70">
        <f t="shared" ref="GIY58:GJI59" si="821">GIX58</f>
        <v>0</v>
      </c>
      <c r="GIZ58" s="70">
        <f t="shared" si="821"/>
        <v>0</v>
      </c>
      <c r="GJA58" s="70">
        <f t="shared" si="821"/>
        <v>0</v>
      </c>
      <c r="GJB58" s="70">
        <f t="shared" si="821"/>
        <v>0</v>
      </c>
      <c r="GJC58" s="70">
        <f t="shared" si="821"/>
        <v>0</v>
      </c>
      <c r="GJD58" s="70">
        <f t="shared" si="821"/>
        <v>0</v>
      </c>
      <c r="GJE58" s="70">
        <f t="shared" si="821"/>
        <v>0</v>
      </c>
      <c r="GJF58" s="70">
        <f t="shared" si="821"/>
        <v>0</v>
      </c>
      <c r="GJG58" s="70">
        <f t="shared" si="821"/>
        <v>0</v>
      </c>
      <c r="GJH58" s="70">
        <f t="shared" si="821"/>
        <v>0</v>
      </c>
      <c r="GJI58" s="70">
        <f t="shared" si="821"/>
        <v>0</v>
      </c>
      <c r="GJJ58" s="50">
        <f t="shared" ref="GJJ58:GJJ59" si="822">SUM(GIX58:GJI58)</f>
        <v>0</v>
      </c>
      <c r="GJK58" s="61" t="s">
        <v>60</v>
      </c>
      <c r="GJL58" s="60">
        <v>9491.7000000000007</v>
      </c>
      <c r="GJM58" s="45">
        <f t="shared" ref="GJM58:GJM59" si="823">SUM(GJL58/12)</f>
        <v>790.97500000000002</v>
      </c>
      <c r="GJN58" s="70">
        <v>0</v>
      </c>
      <c r="GJO58" s="70">
        <f t="shared" ref="GJO58:GJY59" si="824">GJN58</f>
        <v>0</v>
      </c>
      <c r="GJP58" s="70">
        <f t="shared" si="824"/>
        <v>0</v>
      </c>
      <c r="GJQ58" s="70">
        <f t="shared" si="824"/>
        <v>0</v>
      </c>
      <c r="GJR58" s="70">
        <f t="shared" si="824"/>
        <v>0</v>
      </c>
      <c r="GJS58" s="70">
        <f t="shared" si="824"/>
        <v>0</v>
      </c>
      <c r="GJT58" s="70">
        <f t="shared" si="824"/>
        <v>0</v>
      </c>
      <c r="GJU58" s="70">
        <f t="shared" si="824"/>
        <v>0</v>
      </c>
      <c r="GJV58" s="70">
        <f t="shared" si="824"/>
        <v>0</v>
      </c>
      <c r="GJW58" s="70">
        <f t="shared" si="824"/>
        <v>0</v>
      </c>
      <c r="GJX58" s="70">
        <f t="shared" si="824"/>
        <v>0</v>
      </c>
      <c r="GJY58" s="70">
        <f t="shared" si="824"/>
        <v>0</v>
      </c>
      <c r="GJZ58" s="50">
        <f t="shared" ref="GJZ58:GJZ59" si="825">SUM(GJN58:GJY58)</f>
        <v>0</v>
      </c>
      <c r="GKA58" s="61" t="s">
        <v>60</v>
      </c>
      <c r="GKB58" s="60">
        <v>9491.7000000000007</v>
      </c>
      <c r="GKC58" s="45">
        <f t="shared" ref="GKC58:GKC59" si="826">SUM(GKB58/12)</f>
        <v>790.97500000000002</v>
      </c>
      <c r="GKD58" s="70">
        <v>0</v>
      </c>
      <c r="GKE58" s="70">
        <f t="shared" ref="GKE58:GKO59" si="827">GKD58</f>
        <v>0</v>
      </c>
      <c r="GKF58" s="70">
        <f t="shared" si="827"/>
        <v>0</v>
      </c>
      <c r="GKG58" s="70">
        <f t="shared" si="827"/>
        <v>0</v>
      </c>
      <c r="GKH58" s="70">
        <f t="shared" si="827"/>
        <v>0</v>
      </c>
      <c r="GKI58" s="70">
        <f t="shared" si="827"/>
        <v>0</v>
      </c>
      <c r="GKJ58" s="70">
        <f t="shared" si="827"/>
        <v>0</v>
      </c>
      <c r="GKK58" s="70">
        <f t="shared" si="827"/>
        <v>0</v>
      </c>
      <c r="GKL58" s="70">
        <f t="shared" si="827"/>
        <v>0</v>
      </c>
      <c r="GKM58" s="70">
        <f t="shared" si="827"/>
        <v>0</v>
      </c>
      <c r="GKN58" s="70">
        <f t="shared" si="827"/>
        <v>0</v>
      </c>
      <c r="GKO58" s="70">
        <f t="shared" si="827"/>
        <v>0</v>
      </c>
      <c r="GKP58" s="50">
        <f t="shared" ref="GKP58:GKP59" si="828">SUM(GKD58:GKO58)</f>
        <v>0</v>
      </c>
      <c r="GKQ58" s="61" t="s">
        <v>60</v>
      </c>
      <c r="GKR58" s="60">
        <v>9491.7000000000007</v>
      </c>
      <c r="GKS58" s="45">
        <f t="shared" ref="GKS58:GKS59" si="829">SUM(GKR58/12)</f>
        <v>790.97500000000002</v>
      </c>
      <c r="GKT58" s="70">
        <v>0</v>
      </c>
      <c r="GKU58" s="70">
        <f t="shared" ref="GKU58:GLE59" si="830">GKT58</f>
        <v>0</v>
      </c>
      <c r="GKV58" s="70">
        <f t="shared" si="830"/>
        <v>0</v>
      </c>
      <c r="GKW58" s="70">
        <f t="shared" si="830"/>
        <v>0</v>
      </c>
      <c r="GKX58" s="70">
        <f t="shared" si="830"/>
        <v>0</v>
      </c>
      <c r="GKY58" s="70">
        <f t="shared" si="830"/>
        <v>0</v>
      </c>
      <c r="GKZ58" s="70">
        <f t="shared" si="830"/>
        <v>0</v>
      </c>
      <c r="GLA58" s="70">
        <f t="shared" si="830"/>
        <v>0</v>
      </c>
      <c r="GLB58" s="70">
        <f t="shared" si="830"/>
        <v>0</v>
      </c>
      <c r="GLC58" s="70">
        <f t="shared" si="830"/>
        <v>0</v>
      </c>
      <c r="GLD58" s="70">
        <f t="shared" si="830"/>
        <v>0</v>
      </c>
      <c r="GLE58" s="70">
        <f t="shared" si="830"/>
        <v>0</v>
      </c>
      <c r="GLF58" s="50">
        <f t="shared" ref="GLF58:GLF59" si="831">SUM(GKT58:GLE58)</f>
        <v>0</v>
      </c>
      <c r="GLG58" s="61" t="s">
        <v>60</v>
      </c>
      <c r="GLH58" s="60">
        <v>9491.7000000000007</v>
      </c>
      <c r="GLI58" s="45">
        <f t="shared" ref="GLI58:GLI59" si="832">SUM(GLH58/12)</f>
        <v>790.97500000000002</v>
      </c>
      <c r="GLJ58" s="70">
        <v>0</v>
      </c>
      <c r="GLK58" s="70">
        <f t="shared" ref="GLK58:GLU59" si="833">GLJ58</f>
        <v>0</v>
      </c>
      <c r="GLL58" s="70">
        <f t="shared" si="833"/>
        <v>0</v>
      </c>
      <c r="GLM58" s="70">
        <f t="shared" si="833"/>
        <v>0</v>
      </c>
      <c r="GLN58" s="70">
        <f t="shared" si="833"/>
        <v>0</v>
      </c>
      <c r="GLO58" s="70">
        <f t="shared" si="833"/>
        <v>0</v>
      </c>
      <c r="GLP58" s="70">
        <f t="shared" si="833"/>
        <v>0</v>
      </c>
      <c r="GLQ58" s="70">
        <f t="shared" si="833"/>
        <v>0</v>
      </c>
      <c r="GLR58" s="70">
        <f t="shared" si="833"/>
        <v>0</v>
      </c>
      <c r="GLS58" s="70">
        <f t="shared" si="833"/>
        <v>0</v>
      </c>
      <c r="GLT58" s="70">
        <f t="shared" si="833"/>
        <v>0</v>
      </c>
      <c r="GLU58" s="70">
        <f t="shared" si="833"/>
        <v>0</v>
      </c>
      <c r="GLV58" s="50">
        <f t="shared" ref="GLV58:GLV59" si="834">SUM(GLJ58:GLU58)</f>
        <v>0</v>
      </c>
      <c r="GLW58" s="61" t="s">
        <v>60</v>
      </c>
      <c r="GLX58" s="60">
        <v>9491.7000000000007</v>
      </c>
      <c r="GLY58" s="45">
        <f t="shared" ref="GLY58:GLY59" si="835">SUM(GLX58/12)</f>
        <v>790.97500000000002</v>
      </c>
      <c r="GLZ58" s="70">
        <v>0</v>
      </c>
      <c r="GMA58" s="70">
        <f t="shared" ref="GMA58:GMK59" si="836">GLZ58</f>
        <v>0</v>
      </c>
      <c r="GMB58" s="70">
        <f t="shared" si="836"/>
        <v>0</v>
      </c>
      <c r="GMC58" s="70">
        <f t="shared" si="836"/>
        <v>0</v>
      </c>
      <c r="GMD58" s="70">
        <f t="shared" si="836"/>
        <v>0</v>
      </c>
      <c r="GME58" s="70">
        <f t="shared" si="836"/>
        <v>0</v>
      </c>
      <c r="GMF58" s="70">
        <f t="shared" si="836"/>
        <v>0</v>
      </c>
      <c r="GMG58" s="70">
        <f t="shared" si="836"/>
        <v>0</v>
      </c>
      <c r="GMH58" s="70">
        <f t="shared" si="836"/>
        <v>0</v>
      </c>
      <c r="GMI58" s="70">
        <f t="shared" si="836"/>
        <v>0</v>
      </c>
      <c r="GMJ58" s="70">
        <f t="shared" si="836"/>
        <v>0</v>
      </c>
      <c r="GMK58" s="70">
        <f t="shared" si="836"/>
        <v>0</v>
      </c>
      <c r="GML58" s="50">
        <f t="shared" ref="GML58:GML59" si="837">SUM(GLZ58:GMK58)</f>
        <v>0</v>
      </c>
      <c r="GMM58" s="61" t="s">
        <v>60</v>
      </c>
      <c r="GMN58" s="60">
        <v>9491.7000000000007</v>
      </c>
      <c r="GMO58" s="45">
        <f t="shared" ref="GMO58:GMO59" si="838">SUM(GMN58/12)</f>
        <v>790.97500000000002</v>
      </c>
      <c r="GMP58" s="70">
        <v>0</v>
      </c>
      <c r="GMQ58" s="70">
        <f t="shared" ref="GMQ58:GNA59" si="839">GMP58</f>
        <v>0</v>
      </c>
      <c r="GMR58" s="70">
        <f t="shared" si="839"/>
        <v>0</v>
      </c>
      <c r="GMS58" s="70">
        <f t="shared" si="839"/>
        <v>0</v>
      </c>
      <c r="GMT58" s="70">
        <f t="shared" si="839"/>
        <v>0</v>
      </c>
      <c r="GMU58" s="70">
        <f t="shared" si="839"/>
        <v>0</v>
      </c>
      <c r="GMV58" s="70">
        <f t="shared" si="839"/>
        <v>0</v>
      </c>
      <c r="GMW58" s="70">
        <f t="shared" si="839"/>
        <v>0</v>
      </c>
      <c r="GMX58" s="70">
        <f t="shared" si="839"/>
        <v>0</v>
      </c>
      <c r="GMY58" s="70">
        <f t="shared" si="839"/>
        <v>0</v>
      </c>
      <c r="GMZ58" s="70">
        <f t="shared" si="839"/>
        <v>0</v>
      </c>
      <c r="GNA58" s="70">
        <f t="shared" si="839"/>
        <v>0</v>
      </c>
      <c r="GNB58" s="50">
        <f t="shared" ref="GNB58:GNB59" si="840">SUM(GMP58:GNA58)</f>
        <v>0</v>
      </c>
      <c r="GNC58" s="61" t="s">
        <v>60</v>
      </c>
      <c r="GND58" s="60">
        <v>9491.7000000000007</v>
      </c>
      <c r="GNE58" s="45">
        <f t="shared" ref="GNE58:GNE59" si="841">SUM(GND58/12)</f>
        <v>790.97500000000002</v>
      </c>
      <c r="GNF58" s="70">
        <v>0</v>
      </c>
      <c r="GNG58" s="70">
        <f t="shared" ref="GNG58:GNQ59" si="842">GNF58</f>
        <v>0</v>
      </c>
      <c r="GNH58" s="70">
        <f t="shared" si="842"/>
        <v>0</v>
      </c>
      <c r="GNI58" s="70">
        <f t="shared" si="842"/>
        <v>0</v>
      </c>
      <c r="GNJ58" s="70">
        <f t="shared" si="842"/>
        <v>0</v>
      </c>
      <c r="GNK58" s="70">
        <f t="shared" si="842"/>
        <v>0</v>
      </c>
      <c r="GNL58" s="70">
        <f t="shared" si="842"/>
        <v>0</v>
      </c>
      <c r="GNM58" s="70">
        <f t="shared" si="842"/>
        <v>0</v>
      </c>
      <c r="GNN58" s="70">
        <f t="shared" si="842"/>
        <v>0</v>
      </c>
      <c r="GNO58" s="70">
        <f t="shared" si="842"/>
        <v>0</v>
      </c>
      <c r="GNP58" s="70">
        <f t="shared" si="842"/>
        <v>0</v>
      </c>
      <c r="GNQ58" s="70">
        <f t="shared" si="842"/>
        <v>0</v>
      </c>
      <c r="GNR58" s="50">
        <f t="shared" ref="GNR58:GNR59" si="843">SUM(GNF58:GNQ58)</f>
        <v>0</v>
      </c>
      <c r="GNS58" s="61" t="s">
        <v>60</v>
      </c>
      <c r="GNT58" s="60">
        <v>9491.7000000000007</v>
      </c>
      <c r="GNU58" s="45">
        <f t="shared" ref="GNU58:GNU59" si="844">SUM(GNT58/12)</f>
        <v>790.97500000000002</v>
      </c>
      <c r="GNV58" s="70">
        <v>0</v>
      </c>
      <c r="GNW58" s="70">
        <f t="shared" ref="GNW58:GOG59" si="845">GNV58</f>
        <v>0</v>
      </c>
      <c r="GNX58" s="70">
        <f t="shared" si="845"/>
        <v>0</v>
      </c>
      <c r="GNY58" s="70">
        <f t="shared" si="845"/>
        <v>0</v>
      </c>
      <c r="GNZ58" s="70">
        <f t="shared" si="845"/>
        <v>0</v>
      </c>
      <c r="GOA58" s="70">
        <f t="shared" si="845"/>
        <v>0</v>
      </c>
      <c r="GOB58" s="70">
        <f t="shared" si="845"/>
        <v>0</v>
      </c>
      <c r="GOC58" s="70">
        <f t="shared" si="845"/>
        <v>0</v>
      </c>
      <c r="GOD58" s="70">
        <f t="shared" si="845"/>
        <v>0</v>
      </c>
      <c r="GOE58" s="70">
        <f t="shared" si="845"/>
        <v>0</v>
      </c>
      <c r="GOF58" s="70">
        <f t="shared" si="845"/>
        <v>0</v>
      </c>
      <c r="GOG58" s="70">
        <f t="shared" si="845"/>
        <v>0</v>
      </c>
      <c r="GOH58" s="50">
        <f t="shared" ref="GOH58:GOH59" si="846">SUM(GNV58:GOG58)</f>
        <v>0</v>
      </c>
      <c r="GOI58" s="61" t="s">
        <v>60</v>
      </c>
      <c r="GOJ58" s="60">
        <v>9491.7000000000007</v>
      </c>
      <c r="GOK58" s="45">
        <f t="shared" ref="GOK58:GOK59" si="847">SUM(GOJ58/12)</f>
        <v>790.97500000000002</v>
      </c>
      <c r="GOL58" s="70">
        <v>0</v>
      </c>
      <c r="GOM58" s="70">
        <f t="shared" ref="GOM58:GOW59" si="848">GOL58</f>
        <v>0</v>
      </c>
      <c r="GON58" s="70">
        <f t="shared" si="848"/>
        <v>0</v>
      </c>
      <c r="GOO58" s="70">
        <f t="shared" si="848"/>
        <v>0</v>
      </c>
      <c r="GOP58" s="70">
        <f t="shared" si="848"/>
        <v>0</v>
      </c>
      <c r="GOQ58" s="70">
        <f t="shared" si="848"/>
        <v>0</v>
      </c>
      <c r="GOR58" s="70">
        <f t="shared" si="848"/>
        <v>0</v>
      </c>
      <c r="GOS58" s="70">
        <f t="shared" si="848"/>
        <v>0</v>
      </c>
      <c r="GOT58" s="70">
        <f t="shared" si="848"/>
        <v>0</v>
      </c>
      <c r="GOU58" s="70">
        <f t="shared" si="848"/>
        <v>0</v>
      </c>
      <c r="GOV58" s="70">
        <f t="shared" si="848"/>
        <v>0</v>
      </c>
      <c r="GOW58" s="70">
        <f t="shared" si="848"/>
        <v>0</v>
      </c>
      <c r="GOX58" s="50">
        <f t="shared" ref="GOX58:GOX59" si="849">SUM(GOL58:GOW58)</f>
        <v>0</v>
      </c>
      <c r="GOY58" s="61" t="s">
        <v>60</v>
      </c>
      <c r="GOZ58" s="60">
        <v>9491.7000000000007</v>
      </c>
      <c r="GPA58" s="45">
        <f t="shared" ref="GPA58:GPA59" si="850">SUM(GOZ58/12)</f>
        <v>790.97500000000002</v>
      </c>
      <c r="GPB58" s="70">
        <v>0</v>
      </c>
      <c r="GPC58" s="70">
        <f t="shared" ref="GPC58:GPM59" si="851">GPB58</f>
        <v>0</v>
      </c>
      <c r="GPD58" s="70">
        <f t="shared" si="851"/>
        <v>0</v>
      </c>
      <c r="GPE58" s="70">
        <f t="shared" si="851"/>
        <v>0</v>
      </c>
      <c r="GPF58" s="70">
        <f t="shared" si="851"/>
        <v>0</v>
      </c>
      <c r="GPG58" s="70">
        <f t="shared" si="851"/>
        <v>0</v>
      </c>
      <c r="GPH58" s="70">
        <f t="shared" si="851"/>
        <v>0</v>
      </c>
      <c r="GPI58" s="70">
        <f t="shared" si="851"/>
        <v>0</v>
      </c>
      <c r="GPJ58" s="70">
        <f t="shared" si="851"/>
        <v>0</v>
      </c>
      <c r="GPK58" s="70">
        <f t="shared" si="851"/>
        <v>0</v>
      </c>
      <c r="GPL58" s="70">
        <f t="shared" si="851"/>
        <v>0</v>
      </c>
      <c r="GPM58" s="70">
        <f t="shared" si="851"/>
        <v>0</v>
      </c>
      <c r="GPN58" s="50">
        <f t="shared" ref="GPN58:GPN59" si="852">SUM(GPB58:GPM58)</f>
        <v>0</v>
      </c>
      <c r="GPO58" s="61" t="s">
        <v>60</v>
      </c>
      <c r="GPP58" s="60">
        <v>9491.7000000000007</v>
      </c>
      <c r="GPQ58" s="45">
        <f t="shared" ref="GPQ58:GPQ59" si="853">SUM(GPP58/12)</f>
        <v>790.97500000000002</v>
      </c>
      <c r="GPR58" s="70">
        <v>0</v>
      </c>
      <c r="GPS58" s="70">
        <f t="shared" ref="GPS58:GQC59" si="854">GPR58</f>
        <v>0</v>
      </c>
      <c r="GPT58" s="70">
        <f t="shared" si="854"/>
        <v>0</v>
      </c>
      <c r="GPU58" s="70">
        <f t="shared" si="854"/>
        <v>0</v>
      </c>
      <c r="GPV58" s="70">
        <f t="shared" si="854"/>
        <v>0</v>
      </c>
      <c r="GPW58" s="70">
        <f t="shared" si="854"/>
        <v>0</v>
      </c>
      <c r="GPX58" s="70">
        <f t="shared" si="854"/>
        <v>0</v>
      </c>
      <c r="GPY58" s="70">
        <f t="shared" si="854"/>
        <v>0</v>
      </c>
      <c r="GPZ58" s="70">
        <f t="shared" si="854"/>
        <v>0</v>
      </c>
      <c r="GQA58" s="70">
        <f t="shared" si="854"/>
        <v>0</v>
      </c>
      <c r="GQB58" s="70">
        <f t="shared" si="854"/>
        <v>0</v>
      </c>
      <c r="GQC58" s="70">
        <f t="shared" si="854"/>
        <v>0</v>
      </c>
      <c r="GQD58" s="50">
        <f t="shared" ref="GQD58:GQD59" si="855">SUM(GPR58:GQC58)</f>
        <v>0</v>
      </c>
      <c r="GQE58" s="61" t="s">
        <v>60</v>
      </c>
      <c r="GQF58" s="60">
        <v>9491.7000000000007</v>
      </c>
      <c r="GQG58" s="45">
        <f t="shared" ref="GQG58:GQG59" si="856">SUM(GQF58/12)</f>
        <v>790.97500000000002</v>
      </c>
      <c r="GQH58" s="70">
        <v>0</v>
      </c>
      <c r="GQI58" s="70">
        <f t="shared" ref="GQI58:GQS59" si="857">GQH58</f>
        <v>0</v>
      </c>
      <c r="GQJ58" s="70">
        <f t="shared" si="857"/>
        <v>0</v>
      </c>
      <c r="GQK58" s="70">
        <f t="shared" si="857"/>
        <v>0</v>
      </c>
      <c r="GQL58" s="70">
        <f t="shared" si="857"/>
        <v>0</v>
      </c>
      <c r="GQM58" s="70">
        <f t="shared" si="857"/>
        <v>0</v>
      </c>
      <c r="GQN58" s="70">
        <f t="shared" si="857"/>
        <v>0</v>
      </c>
      <c r="GQO58" s="70">
        <f t="shared" si="857"/>
        <v>0</v>
      </c>
      <c r="GQP58" s="70">
        <f t="shared" si="857"/>
        <v>0</v>
      </c>
      <c r="GQQ58" s="70">
        <f t="shared" si="857"/>
        <v>0</v>
      </c>
      <c r="GQR58" s="70">
        <f t="shared" si="857"/>
        <v>0</v>
      </c>
      <c r="GQS58" s="70">
        <f t="shared" si="857"/>
        <v>0</v>
      </c>
      <c r="GQT58" s="50">
        <f t="shared" ref="GQT58:GQT59" si="858">SUM(GQH58:GQS58)</f>
        <v>0</v>
      </c>
      <c r="GQU58" s="61" t="s">
        <v>60</v>
      </c>
      <c r="GQV58" s="60">
        <v>9491.7000000000007</v>
      </c>
      <c r="GQW58" s="45">
        <f t="shared" ref="GQW58:GQW59" si="859">SUM(GQV58/12)</f>
        <v>790.97500000000002</v>
      </c>
      <c r="GQX58" s="70">
        <v>0</v>
      </c>
      <c r="GQY58" s="70">
        <f t="shared" ref="GQY58:GRI59" si="860">GQX58</f>
        <v>0</v>
      </c>
      <c r="GQZ58" s="70">
        <f t="shared" si="860"/>
        <v>0</v>
      </c>
      <c r="GRA58" s="70">
        <f t="shared" si="860"/>
        <v>0</v>
      </c>
      <c r="GRB58" s="70">
        <f t="shared" si="860"/>
        <v>0</v>
      </c>
      <c r="GRC58" s="70">
        <f t="shared" si="860"/>
        <v>0</v>
      </c>
      <c r="GRD58" s="70">
        <f t="shared" si="860"/>
        <v>0</v>
      </c>
      <c r="GRE58" s="70">
        <f t="shared" si="860"/>
        <v>0</v>
      </c>
      <c r="GRF58" s="70">
        <f t="shared" si="860"/>
        <v>0</v>
      </c>
      <c r="GRG58" s="70">
        <f t="shared" si="860"/>
        <v>0</v>
      </c>
      <c r="GRH58" s="70">
        <f t="shared" si="860"/>
        <v>0</v>
      </c>
      <c r="GRI58" s="70">
        <f t="shared" si="860"/>
        <v>0</v>
      </c>
      <c r="GRJ58" s="50">
        <f t="shared" ref="GRJ58:GRJ59" si="861">SUM(GQX58:GRI58)</f>
        <v>0</v>
      </c>
      <c r="GRK58" s="61" t="s">
        <v>60</v>
      </c>
      <c r="GRL58" s="60">
        <v>9491.7000000000007</v>
      </c>
      <c r="GRM58" s="45">
        <f t="shared" ref="GRM58:GRM59" si="862">SUM(GRL58/12)</f>
        <v>790.97500000000002</v>
      </c>
      <c r="GRN58" s="70">
        <v>0</v>
      </c>
      <c r="GRO58" s="70">
        <f t="shared" ref="GRO58:GRY59" si="863">GRN58</f>
        <v>0</v>
      </c>
      <c r="GRP58" s="70">
        <f t="shared" si="863"/>
        <v>0</v>
      </c>
      <c r="GRQ58" s="70">
        <f t="shared" si="863"/>
        <v>0</v>
      </c>
      <c r="GRR58" s="70">
        <f t="shared" si="863"/>
        <v>0</v>
      </c>
      <c r="GRS58" s="70">
        <f t="shared" si="863"/>
        <v>0</v>
      </c>
      <c r="GRT58" s="70">
        <f t="shared" si="863"/>
        <v>0</v>
      </c>
      <c r="GRU58" s="70">
        <f t="shared" si="863"/>
        <v>0</v>
      </c>
      <c r="GRV58" s="70">
        <f t="shared" si="863"/>
        <v>0</v>
      </c>
      <c r="GRW58" s="70">
        <f t="shared" si="863"/>
        <v>0</v>
      </c>
      <c r="GRX58" s="70">
        <f t="shared" si="863"/>
        <v>0</v>
      </c>
      <c r="GRY58" s="70">
        <f t="shared" si="863"/>
        <v>0</v>
      </c>
      <c r="GRZ58" s="50">
        <f t="shared" ref="GRZ58:GRZ59" si="864">SUM(GRN58:GRY58)</f>
        <v>0</v>
      </c>
      <c r="GSA58" s="61" t="s">
        <v>60</v>
      </c>
      <c r="GSB58" s="60">
        <v>9491.7000000000007</v>
      </c>
      <c r="GSC58" s="45">
        <f t="shared" ref="GSC58:GSC59" si="865">SUM(GSB58/12)</f>
        <v>790.97500000000002</v>
      </c>
      <c r="GSD58" s="70">
        <v>0</v>
      </c>
      <c r="GSE58" s="70">
        <f t="shared" ref="GSE58:GSO59" si="866">GSD58</f>
        <v>0</v>
      </c>
      <c r="GSF58" s="70">
        <f t="shared" si="866"/>
        <v>0</v>
      </c>
      <c r="GSG58" s="70">
        <f t="shared" si="866"/>
        <v>0</v>
      </c>
      <c r="GSH58" s="70">
        <f t="shared" si="866"/>
        <v>0</v>
      </c>
      <c r="GSI58" s="70">
        <f t="shared" si="866"/>
        <v>0</v>
      </c>
      <c r="GSJ58" s="70">
        <f t="shared" si="866"/>
        <v>0</v>
      </c>
      <c r="GSK58" s="70">
        <f t="shared" si="866"/>
        <v>0</v>
      </c>
      <c r="GSL58" s="70">
        <f t="shared" si="866"/>
        <v>0</v>
      </c>
      <c r="GSM58" s="70">
        <f t="shared" si="866"/>
        <v>0</v>
      </c>
      <c r="GSN58" s="70">
        <f t="shared" si="866"/>
        <v>0</v>
      </c>
      <c r="GSO58" s="70">
        <f t="shared" si="866"/>
        <v>0</v>
      </c>
      <c r="GSP58" s="50">
        <f t="shared" ref="GSP58:GSP59" si="867">SUM(GSD58:GSO58)</f>
        <v>0</v>
      </c>
      <c r="GSQ58" s="61" t="s">
        <v>60</v>
      </c>
      <c r="GSR58" s="60">
        <v>9491.7000000000007</v>
      </c>
      <c r="GSS58" s="45">
        <f t="shared" ref="GSS58:GSS59" si="868">SUM(GSR58/12)</f>
        <v>790.97500000000002</v>
      </c>
      <c r="GST58" s="70">
        <v>0</v>
      </c>
      <c r="GSU58" s="70">
        <f t="shared" ref="GSU58:GTE59" si="869">GST58</f>
        <v>0</v>
      </c>
      <c r="GSV58" s="70">
        <f t="shared" si="869"/>
        <v>0</v>
      </c>
      <c r="GSW58" s="70">
        <f t="shared" si="869"/>
        <v>0</v>
      </c>
      <c r="GSX58" s="70">
        <f t="shared" si="869"/>
        <v>0</v>
      </c>
      <c r="GSY58" s="70">
        <f t="shared" si="869"/>
        <v>0</v>
      </c>
      <c r="GSZ58" s="70">
        <f t="shared" si="869"/>
        <v>0</v>
      </c>
      <c r="GTA58" s="70">
        <f t="shared" si="869"/>
        <v>0</v>
      </c>
      <c r="GTB58" s="70">
        <f t="shared" si="869"/>
        <v>0</v>
      </c>
      <c r="GTC58" s="70">
        <f t="shared" si="869"/>
        <v>0</v>
      </c>
      <c r="GTD58" s="70">
        <f t="shared" si="869"/>
        <v>0</v>
      </c>
      <c r="GTE58" s="70">
        <f t="shared" si="869"/>
        <v>0</v>
      </c>
      <c r="GTF58" s="50">
        <f t="shared" ref="GTF58:GTF59" si="870">SUM(GST58:GTE58)</f>
        <v>0</v>
      </c>
      <c r="GTG58" s="61" t="s">
        <v>60</v>
      </c>
      <c r="GTH58" s="60">
        <v>9491.7000000000007</v>
      </c>
      <c r="GTI58" s="45">
        <f t="shared" ref="GTI58:GTI59" si="871">SUM(GTH58/12)</f>
        <v>790.97500000000002</v>
      </c>
      <c r="GTJ58" s="70">
        <v>0</v>
      </c>
      <c r="GTK58" s="70">
        <f t="shared" ref="GTK58:GTU59" si="872">GTJ58</f>
        <v>0</v>
      </c>
      <c r="GTL58" s="70">
        <f t="shared" si="872"/>
        <v>0</v>
      </c>
      <c r="GTM58" s="70">
        <f t="shared" si="872"/>
        <v>0</v>
      </c>
      <c r="GTN58" s="70">
        <f t="shared" si="872"/>
        <v>0</v>
      </c>
      <c r="GTO58" s="70">
        <f t="shared" si="872"/>
        <v>0</v>
      </c>
      <c r="GTP58" s="70">
        <f t="shared" si="872"/>
        <v>0</v>
      </c>
      <c r="GTQ58" s="70">
        <f t="shared" si="872"/>
        <v>0</v>
      </c>
      <c r="GTR58" s="70">
        <f t="shared" si="872"/>
        <v>0</v>
      </c>
      <c r="GTS58" s="70">
        <f t="shared" si="872"/>
        <v>0</v>
      </c>
      <c r="GTT58" s="70">
        <f t="shared" si="872"/>
        <v>0</v>
      </c>
      <c r="GTU58" s="70">
        <f t="shared" si="872"/>
        <v>0</v>
      </c>
      <c r="GTV58" s="50">
        <f t="shared" ref="GTV58:GTV59" si="873">SUM(GTJ58:GTU58)</f>
        <v>0</v>
      </c>
      <c r="GTW58" s="61" t="s">
        <v>60</v>
      </c>
      <c r="GTX58" s="60">
        <v>9491.7000000000007</v>
      </c>
      <c r="GTY58" s="45">
        <f t="shared" ref="GTY58:GTY59" si="874">SUM(GTX58/12)</f>
        <v>790.97500000000002</v>
      </c>
      <c r="GTZ58" s="70">
        <v>0</v>
      </c>
      <c r="GUA58" s="70">
        <f t="shared" ref="GUA58:GUK59" si="875">GTZ58</f>
        <v>0</v>
      </c>
      <c r="GUB58" s="70">
        <f t="shared" si="875"/>
        <v>0</v>
      </c>
      <c r="GUC58" s="70">
        <f t="shared" si="875"/>
        <v>0</v>
      </c>
      <c r="GUD58" s="70">
        <f t="shared" si="875"/>
        <v>0</v>
      </c>
      <c r="GUE58" s="70">
        <f t="shared" si="875"/>
        <v>0</v>
      </c>
      <c r="GUF58" s="70">
        <f t="shared" si="875"/>
        <v>0</v>
      </c>
      <c r="GUG58" s="70">
        <f t="shared" si="875"/>
        <v>0</v>
      </c>
      <c r="GUH58" s="70">
        <f t="shared" si="875"/>
        <v>0</v>
      </c>
      <c r="GUI58" s="70">
        <f t="shared" si="875"/>
        <v>0</v>
      </c>
      <c r="GUJ58" s="70">
        <f t="shared" si="875"/>
        <v>0</v>
      </c>
      <c r="GUK58" s="70">
        <f t="shared" si="875"/>
        <v>0</v>
      </c>
      <c r="GUL58" s="50">
        <f t="shared" ref="GUL58:GUL59" si="876">SUM(GTZ58:GUK58)</f>
        <v>0</v>
      </c>
      <c r="GUM58" s="61" t="s">
        <v>60</v>
      </c>
      <c r="GUN58" s="60">
        <v>9491.7000000000007</v>
      </c>
      <c r="GUO58" s="45">
        <f t="shared" ref="GUO58:GUO59" si="877">SUM(GUN58/12)</f>
        <v>790.97500000000002</v>
      </c>
      <c r="GUP58" s="70">
        <v>0</v>
      </c>
      <c r="GUQ58" s="70">
        <f t="shared" ref="GUQ58:GVA59" si="878">GUP58</f>
        <v>0</v>
      </c>
      <c r="GUR58" s="70">
        <f t="shared" si="878"/>
        <v>0</v>
      </c>
      <c r="GUS58" s="70">
        <f t="shared" si="878"/>
        <v>0</v>
      </c>
      <c r="GUT58" s="70">
        <f t="shared" si="878"/>
        <v>0</v>
      </c>
      <c r="GUU58" s="70">
        <f t="shared" si="878"/>
        <v>0</v>
      </c>
      <c r="GUV58" s="70">
        <f t="shared" si="878"/>
        <v>0</v>
      </c>
      <c r="GUW58" s="70">
        <f t="shared" si="878"/>
        <v>0</v>
      </c>
      <c r="GUX58" s="70">
        <f t="shared" si="878"/>
        <v>0</v>
      </c>
      <c r="GUY58" s="70">
        <f t="shared" si="878"/>
        <v>0</v>
      </c>
      <c r="GUZ58" s="70">
        <f t="shared" si="878"/>
        <v>0</v>
      </c>
      <c r="GVA58" s="70">
        <f t="shared" si="878"/>
        <v>0</v>
      </c>
      <c r="GVB58" s="50">
        <f t="shared" ref="GVB58:GVB59" si="879">SUM(GUP58:GVA58)</f>
        <v>0</v>
      </c>
      <c r="GVC58" s="61" t="s">
        <v>60</v>
      </c>
      <c r="GVD58" s="60">
        <v>9491.7000000000007</v>
      </c>
      <c r="GVE58" s="45">
        <f t="shared" ref="GVE58:GVE59" si="880">SUM(GVD58/12)</f>
        <v>790.97500000000002</v>
      </c>
      <c r="GVF58" s="70">
        <v>0</v>
      </c>
      <c r="GVG58" s="70">
        <f t="shared" ref="GVG58:GVQ59" si="881">GVF58</f>
        <v>0</v>
      </c>
      <c r="GVH58" s="70">
        <f t="shared" si="881"/>
        <v>0</v>
      </c>
      <c r="GVI58" s="70">
        <f t="shared" si="881"/>
        <v>0</v>
      </c>
      <c r="GVJ58" s="70">
        <f t="shared" si="881"/>
        <v>0</v>
      </c>
      <c r="GVK58" s="70">
        <f t="shared" si="881"/>
        <v>0</v>
      </c>
      <c r="GVL58" s="70">
        <f t="shared" si="881"/>
        <v>0</v>
      </c>
      <c r="GVM58" s="70">
        <f t="shared" si="881"/>
        <v>0</v>
      </c>
      <c r="GVN58" s="70">
        <f t="shared" si="881"/>
        <v>0</v>
      </c>
      <c r="GVO58" s="70">
        <f t="shared" si="881"/>
        <v>0</v>
      </c>
      <c r="GVP58" s="70">
        <f t="shared" si="881"/>
        <v>0</v>
      </c>
      <c r="GVQ58" s="70">
        <f t="shared" si="881"/>
        <v>0</v>
      </c>
      <c r="GVR58" s="50">
        <f t="shared" ref="GVR58:GVR59" si="882">SUM(GVF58:GVQ58)</f>
        <v>0</v>
      </c>
      <c r="GVS58" s="61" t="s">
        <v>60</v>
      </c>
      <c r="GVT58" s="60">
        <v>9491.7000000000007</v>
      </c>
      <c r="GVU58" s="45">
        <f t="shared" ref="GVU58:GVU59" si="883">SUM(GVT58/12)</f>
        <v>790.97500000000002</v>
      </c>
      <c r="GVV58" s="70">
        <v>0</v>
      </c>
      <c r="GVW58" s="70">
        <f t="shared" ref="GVW58:GWG59" si="884">GVV58</f>
        <v>0</v>
      </c>
      <c r="GVX58" s="70">
        <f t="shared" si="884"/>
        <v>0</v>
      </c>
      <c r="GVY58" s="70">
        <f t="shared" si="884"/>
        <v>0</v>
      </c>
      <c r="GVZ58" s="70">
        <f t="shared" si="884"/>
        <v>0</v>
      </c>
      <c r="GWA58" s="70">
        <f t="shared" si="884"/>
        <v>0</v>
      </c>
      <c r="GWB58" s="70">
        <f t="shared" si="884"/>
        <v>0</v>
      </c>
      <c r="GWC58" s="70">
        <f t="shared" si="884"/>
        <v>0</v>
      </c>
      <c r="GWD58" s="70">
        <f t="shared" si="884"/>
        <v>0</v>
      </c>
      <c r="GWE58" s="70">
        <f t="shared" si="884"/>
        <v>0</v>
      </c>
      <c r="GWF58" s="70">
        <f t="shared" si="884"/>
        <v>0</v>
      </c>
      <c r="GWG58" s="70">
        <f t="shared" si="884"/>
        <v>0</v>
      </c>
      <c r="GWH58" s="50">
        <f t="shared" ref="GWH58:GWH59" si="885">SUM(GVV58:GWG58)</f>
        <v>0</v>
      </c>
      <c r="GWI58" s="61" t="s">
        <v>60</v>
      </c>
      <c r="GWJ58" s="60">
        <v>9491.7000000000007</v>
      </c>
      <c r="GWK58" s="45">
        <f t="shared" ref="GWK58:GWK59" si="886">SUM(GWJ58/12)</f>
        <v>790.97500000000002</v>
      </c>
      <c r="GWL58" s="70">
        <v>0</v>
      </c>
      <c r="GWM58" s="70">
        <f t="shared" ref="GWM58:GWW59" si="887">GWL58</f>
        <v>0</v>
      </c>
      <c r="GWN58" s="70">
        <f t="shared" si="887"/>
        <v>0</v>
      </c>
      <c r="GWO58" s="70">
        <f t="shared" si="887"/>
        <v>0</v>
      </c>
      <c r="GWP58" s="70">
        <f t="shared" si="887"/>
        <v>0</v>
      </c>
      <c r="GWQ58" s="70">
        <f t="shared" si="887"/>
        <v>0</v>
      </c>
      <c r="GWR58" s="70">
        <f t="shared" si="887"/>
        <v>0</v>
      </c>
      <c r="GWS58" s="70">
        <f t="shared" si="887"/>
        <v>0</v>
      </c>
      <c r="GWT58" s="70">
        <f t="shared" si="887"/>
        <v>0</v>
      </c>
      <c r="GWU58" s="70">
        <f t="shared" si="887"/>
        <v>0</v>
      </c>
      <c r="GWV58" s="70">
        <f t="shared" si="887"/>
        <v>0</v>
      </c>
      <c r="GWW58" s="70">
        <f t="shared" si="887"/>
        <v>0</v>
      </c>
      <c r="GWX58" s="50">
        <f t="shared" ref="GWX58:GWX59" si="888">SUM(GWL58:GWW58)</f>
        <v>0</v>
      </c>
      <c r="GWY58" s="61" t="s">
        <v>60</v>
      </c>
      <c r="GWZ58" s="60">
        <v>9491.7000000000007</v>
      </c>
      <c r="GXA58" s="45">
        <f t="shared" ref="GXA58:GXA59" si="889">SUM(GWZ58/12)</f>
        <v>790.97500000000002</v>
      </c>
      <c r="GXB58" s="70">
        <v>0</v>
      </c>
      <c r="GXC58" s="70">
        <f t="shared" ref="GXC58:GXM59" si="890">GXB58</f>
        <v>0</v>
      </c>
      <c r="GXD58" s="70">
        <f t="shared" si="890"/>
        <v>0</v>
      </c>
      <c r="GXE58" s="70">
        <f t="shared" si="890"/>
        <v>0</v>
      </c>
      <c r="GXF58" s="70">
        <f t="shared" si="890"/>
        <v>0</v>
      </c>
      <c r="GXG58" s="70">
        <f t="shared" si="890"/>
        <v>0</v>
      </c>
      <c r="GXH58" s="70">
        <f t="shared" si="890"/>
        <v>0</v>
      </c>
      <c r="GXI58" s="70">
        <f t="shared" si="890"/>
        <v>0</v>
      </c>
      <c r="GXJ58" s="70">
        <f t="shared" si="890"/>
        <v>0</v>
      </c>
      <c r="GXK58" s="70">
        <f t="shared" si="890"/>
        <v>0</v>
      </c>
      <c r="GXL58" s="70">
        <f t="shared" si="890"/>
        <v>0</v>
      </c>
      <c r="GXM58" s="70">
        <f t="shared" si="890"/>
        <v>0</v>
      </c>
      <c r="GXN58" s="50">
        <f t="shared" ref="GXN58:GXN59" si="891">SUM(GXB58:GXM58)</f>
        <v>0</v>
      </c>
      <c r="GXO58" s="61" t="s">
        <v>60</v>
      </c>
      <c r="GXP58" s="60">
        <v>9491.7000000000007</v>
      </c>
      <c r="GXQ58" s="45">
        <f t="shared" ref="GXQ58:GXQ59" si="892">SUM(GXP58/12)</f>
        <v>790.97500000000002</v>
      </c>
      <c r="GXR58" s="70">
        <v>0</v>
      </c>
      <c r="GXS58" s="70">
        <f t="shared" ref="GXS58:GYC59" si="893">GXR58</f>
        <v>0</v>
      </c>
      <c r="GXT58" s="70">
        <f t="shared" si="893"/>
        <v>0</v>
      </c>
      <c r="GXU58" s="70">
        <f t="shared" si="893"/>
        <v>0</v>
      </c>
      <c r="GXV58" s="70">
        <f t="shared" si="893"/>
        <v>0</v>
      </c>
      <c r="GXW58" s="70">
        <f t="shared" si="893"/>
        <v>0</v>
      </c>
      <c r="GXX58" s="70">
        <f t="shared" si="893"/>
        <v>0</v>
      </c>
      <c r="GXY58" s="70">
        <f t="shared" si="893"/>
        <v>0</v>
      </c>
      <c r="GXZ58" s="70">
        <f t="shared" si="893"/>
        <v>0</v>
      </c>
      <c r="GYA58" s="70">
        <f t="shared" si="893"/>
        <v>0</v>
      </c>
      <c r="GYB58" s="70">
        <f t="shared" si="893"/>
        <v>0</v>
      </c>
      <c r="GYC58" s="70">
        <f t="shared" si="893"/>
        <v>0</v>
      </c>
      <c r="GYD58" s="50">
        <f t="shared" ref="GYD58:GYD59" si="894">SUM(GXR58:GYC58)</f>
        <v>0</v>
      </c>
      <c r="GYE58" s="61" t="s">
        <v>60</v>
      </c>
      <c r="GYF58" s="60">
        <v>9491.7000000000007</v>
      </c>
      <c r="GYG58" s="45">
        <f t="shared" ref="GYG58:GYG59" si="895">SUM(GYF58/12)</f>
        <v>790.97500000000002</v>
      </c>
      <c r="GYH58" s="70">
        <v>0</v>
      </c>
      <c r="GYI58" s="70">
        <f t="shared" ref="GYI58:GYS59" si="896">GYH58</f>
        <v>0</v>
      </c>
      <c r="GYJ58" s="70">
        <f t="shared" si="896"/>
        <v>0</v>
      </c>
      <c r="GYK58" s="70">
        <f t="shared" si="896"/>
        <v>0</v>
      </c>
      <c r="GYL58" s="70">
        <f t="shared" si="896"/>
        <v>0</v>
      </c>
      <c r="GYM58" s="70">
        <f t="shared" si="896"/>
        <v>0</v>
      </c>
      <c r="GYN58" s="70">
        <f t="shared" si="896"/>
        <v>0</v>
      </c>
      <c r="GYO58" s="70">
        <f t="shared" si="896"/>
        <v>0</v>
      </c>
      <c r="GYP58" s="70">
        <f t="shared" si="896"/>
        <v>0</v>
      </c>
      <c r="GYQ58" s="70">
        <f t="shared" si="896"/>
        <v>0</v>
      </c>
      <c r="GYR58" s="70">
        <f t="shared" si="896"/>
        <v>0</v>
      </c>
      <c r="GYS58" s="70">
        <f t="shared" si="896"/>
        <v>0</v>
      </c>
      <c r="GYT58" s="50">
        <f t="shared" ref="GYT58:GYT59" si="897">SUM(GYH58:GYS58)</f>
        <v>0</v>
      </c>
      <c r="GYU58" s="61" t="s">
        <v>60</v>
      </c>
      <c r="GYV58" s="60">
        <v>9491.7000000000007</v>
      </c>
      <c r="GYW58" s="45">
        <f t="shared" ref="GYW58:GYW59" si="898">SUM(GYV58/12)</f>
        <v>790.97500000000002</v>
      </c>
      <c r="GYX58" s="70">
        <v>0</v>
      </c>
      <c r="GYY58" s="70">
        <f t="shared" ref="GYY58:GZI59" si="899">GYX58</f>
        <v>0</v>
      </c>
      <c r="GYZ58" s="70">
        <f t="shared" si="899"/>
        <v>0</v>
      </c>
      <c r="GZA58" s="70">
        <f t="shared" si="899"/>
        <v>0</v>
      </c>
      <c r="GZB58" s="70">
        <f t="shared" si="899"/>
        <v>0</v>
      </c>
      <c r="GZC58" s="70">
        <f t="shared" si="899"/>
        <v>0</v>
      </c>
      <c r="GZD58" s="70">
        <f t="shared" si="899"/>
        <v>0</v>
      </c>
      <c r="GZE58" s="70">
        <f t="shared" si="899"/>
        <v>0</v>
      </c>
      <c r="GZF58" s="70">
        <f t="shared" si="899"/>
        <v>0</v>
      </c>
      <c r="GZG58" s="70">
        <f t="shared" si="899"/>
        <v>0</v>
      </c>
      <c r="GZH58" s="70">
        <f t="shared" si="899"/>
        <v>0</v>
      </c>
      <c r="GZI58" s="70">
        <f t="shared" si="899"/>
        <v>0</v>
      </c>
      <c r="GZJ58" s="50">
        <f t="shared" ref="GZJ58:GZJ59" si="900">SUM(GYX58:GZI58)</f>
        <v>0</v>
      </c>
      <c r="GZK58" s="61" t="s">
        <v>60</v>
      </c>
      <c r="GZL58" s="60">
        <v>9491.7000000000007</v>
      </c>
      <c r="GZM58" s="45">
        <f t="shared" ref="GZM58:GZM59" si="901">SUM(GZL58/12)</f>
        <v>790.97500000000002</v>
      </c>
      <c r="GZN58" s="70">
        <v>0</v>
      </c>
      <c r="GZO58" s="70">
        <f t="shared" ref="GZO58:GZY59" si="902">GZN58</f>
        <v>0</v>
      </c>
      <c r="GZP58" s="70">
        <f t="shared" si="902"/>
        <v>0</v>
      </c>
      <c r="GZQ58" s="70">
        <f t="shared" si="902"/>
        <v>0</v>
      </c>
      <c r="GZR58" s="70">
        <f t="shared" si="902"/>
        <v>0</v>
      </c>
      <c r="GZS58" s="70">
        <f t="shared" si="902"/>
        <v>0</v>
      </c>
      <c r="GZT58" s="70">
        <f t="shared" si="902"/>
        <v>0</v>
      </c>
      <c r="GZU58" s="70">
        <f t="shared" si="902"/>
        <v>0</v>
      </c>
      <c r="GZV58" s="70">
        <f t="shared" si="902"/>
        <v>0</v>
      </c>
      <c r="GZW58" s="70">
        <f t="shared" si="902"/>
        <v>0</v>
      </c>
      <c r="GZX58" s="70">
        <f t="shared" si="902"/>
        <v>0</v>
      </c>
      <c r="GZY58" s="70">
        <f t="shared" si="902"/>
        <v>0</v>
      </c>
      <c r="GZZ58" s="50">
        <f t="shared" ref="GZZ58:GZZ59" si="903">SUM(GZN58:GZY58)</f>
        <v>0</v>
      </c>
      <c r="HAA58" s="61" t="s">
        <v>60</v>
      </c>
      <c r="HAB58" s="60">
        <v>9491.7000000000007</v>
      </c>
      <c r="HAC58" s="45">
        <f t="shared" ref="HAC58:HAC59" si="904">SUM(HAB58/12)</f>
        <v>790.97500000000002</v>
      </c>
      <c r="HAD58" s="70">
        <v>0</v>
      </c>
      <c r="HAE58" s="70">
        <f t="shared" ref="HAE58:HAO59" si="905">HAD58</f>
        <v>0</v>
      </c>
      <c r="HAF58" s="70">
        <f t="shared" si="905"/>
        <v>0</v>
      </c>
      <c r="HAG58" s="70">
        <f t="shared" si="905"/>
        <v>0</v>
      </c>
      <c r="HAH58" s="70">
        <f t="shared" si="905"/>
        <v>0</v>
      </c>
      <c r="HAI58" s="70">
        <f t="shared" si="905"/>
        <v>0</v>
      </c>
      <c r="HAJ58" s="70">
        <f t="shared" si="905"/>
        <v>0</v>
      </c>
      <c r="HAK58" s="70">
        <f t="shared" si="905"/>
        <v>0</v>
      </c>
      <c r="HAL58" s="70">
        <f t="shared" si="905"/>
        <v>0</v>
      </c>
      <c r="HAM58" s="70">
        <f t="shared" si="905"/>
        <v>0</v>
      </c>
      <c r="HAN58" s="70">
        <f t="shared" si="905"/>
        <v>0</v>
      </c>
      <c r="HAO58" s="70">
        <f t="shared" si="905"/>
        <v>0</v>
      </c>
      <c r="HAP58" s="50">
        <f t="shared" ref="HAP58:HAP59" si="906">SUM(HAD58:HAO58)</f>
        <v>0</v>
      </c>
      <c r="HAQ58" s="61" t="s">
        <v>60</v>
      </c>
      <c r="HAR58" s="60">
        <v>9491.7000000000007</v>
      </c>
      <c r="HAS58" s="45">
        <f t="shared" ref="HAS58:HAS59" si="907">SUM(HAR58/12)</f>
        <v>790.97500000000002</v>
      </c>
      <c r="HAT58" s="70">
        <v>0</v>
      </c>
      <c r="HAU58" s="70">
        <f t="shared" ref="HAU58:HBE59" si="908">HAT58</f>
        <v>0</v>
      </c>
      <c r="HAV58" s="70">
        <f t="shared" si="908"/>
        <v>0</v>
      </c>
      <c r="HAW58" s="70">
        <f t="shared" si="908"/>
        <v>0</v>
      </c>
      <c r="HAX58" s="70">
        <f t="shared" si="908"/>
        <v>0</v>
      </c>
      <c r="HAY58" s="70">
        <f t="shared" si="908"/>
        <v>0</v>
      </c>
      <c r="HAZ58" s="70">
        <f t="shared" si="908"/>
        <v>0</v>
      </c>
      <c r="HBA58" s="70">
        <f t="shared" si="908"/>
        <v>0</v>
      </c>
      <c r="HBB58" s="70">
        <f t="shared" si="908"/>
        <v>0</v>
      </c>
      <c r="HBC58" s="70">
        <f t="shared" si="908"/>
        <v>0</v>
      </c>
      <c r="HBD58" s="70">
        <f t="shared" si="908"/>
        <v>0</v>
      </c>
      <c r="HBE58" s="70">
        <f t="shared" si="908"/>
        <v>0</v>
      </c>
      <c r="HBF58" s="50">
        <f t="shared" ref="HBF58:HBF59" si="909">SUM(HAT58:HBE58)</f>
        <v>0</v>
      </c>
      <c r="HBG58" s="61" t="s">
        <v>60</v>
      </c>
      <c r="HBH58" s="60">
        <v>9491.7000000000007</v>
      </c>
      <c r="HBI58" s="45">
        <f t="shared" ref="HBI58:HBI59" si="910">SUM(HBH58/12)</f>
        <v>790.97500000000002</v>
      </c>
      <c r="HBJ58" s="70">
        <v>0</v>
      </c>
      <c r="HBK58" s="70">
        <f t="shared" ref="HBK58:HBU59" si="911">HBJ58</f>
        <v>0</v>
      </c>
      <c r="HBL58" s="70">
        <f t="shared" si="911"/>
        <v>0</v>
      </c>
      <c r="HBM58" s="70">
        <f t="shared" si="911"/>
        <v>0</v>
      </c>
      <c r="HBN58" s="70">
        <f t="shared" si="911"/>
        <v>0</v>
      </c>
      <c r="HBO58" s="70">
        <f t="shared" si="911"/>
        <v>0</v>
      </c>
      <c r="HBP58" s="70">
        <f t="shared" si="911"/>
        <v>0</v>
      </c>
      <c r="HBQ58" s="70">
        <f t="shared" si="911"/>
        <v>0</v>
      </c>
      <c r="HBR58" s="70">
        <f t="shared" si="911"/>
        <v>0</v>
      </c>
      <c r="HBS58" s="70">
        <f t="shared" si="911"/>
        <v>0</v>
      </c>
      <c r="HBT58" s="70">
        <f t="shared" si="911"/>
        <v>0</v>
      </c>
      <c r="HBU58" s="70">
        <f t="shared" si="911"/>
        <v>0</v>
      </c>
      <c r="HBV58" s="50">
        <f t="shared" ref="HBV58:HBV59" si="912">SUM(HBJ58:HBU58)</f>
        <v>0</v>
      </c>
      <c r="HBW58" s="61" t="s">
        <v>60</v>
      </c>
      <c r="HBX58" s="60">
        <v>9491.7000000000007</v>
      </c>
      <c r="HBY58" s="45">
        <f t="shared" ref="HBY58:HBY59" si="913">SUM(HBX58/12)</f>
        <v>790.97500000000002</v>
      </c>
      <c r="HBZ58" s="70">
        <v>0</v>
      </c>
      <c r="HCA58" s="70">
        <f t="shared" ref="HCA58:HCK59" si="914">HBZ58</f>
        <v>0</v>
      </c>
      <c r="HCB58" s="70">
        <f t="shared" si="914"/>
        <v>0</v>
      </c>
      <c r="HCC58" s="70">
        <f t="shared" si="914"/>
        <v>0</v>
      </c>
      <c r="HCD58" s="70">
        <f t="shared" si="914"/>
        <v>0</v>
      </c>
      <c r="HCE58" s="70">
        <f t="shared" si="914"/>
        <v>0</v>
      </c>
      <c r="HCF58" s="70">
        <f t="shared" si="914"/>
        <v>0</v>
      </c>
      <c r="HCG58" s="70">
        <f t="shared" si="914"/>
        <v>0</v>
      </c>
      <c r="HCH58" s="70">
        <f t="shared" si="914"/>
        <v>0</v>
      </c>
      <c r="HCI58" s="70">
        <f t="shared" si="914"/>
        <v>0</v>
      </c>
      <c r="HCJ58" s="70">
        <f t="shared" si="914"/>
        <v>0</v>
      </c>
      <c r="HCK58" s="70">
        <f t="shared" si="914"/>
        <v>0</v>
      </c>
      <c r="HCL58" s="50">
        <f t="shared" ref="HCL58:HCL59" si="915">SUM(HBZ58:HCK58)</f>
        <v>0</v>
      </c>
      <c r="HCM58" s="61" t="s">
        <v>60</v>
      </c>
      <c r="HCN58" s="60">
        <v>9491.7000000000007</v>
      </c>
      <c r="HCO58" s="45">
        <f t="shared" ref="HCO58:HCO59" si="916">SUM(HCN58/12)</f>
        <v>790.97500000000002</v>
      </c>
      <c r="HCP58" s="70">
        <v>0</v>
      </c>
      <c r="HCQ58" s="70">
        <f t="shared" ref="HCQ58:HDA59" si="917">HCP58</f>
        <v>0</v>
      </c>
      <c r="HCR58" s="70">
        <f t="shared" si="917"/>
        <v>0</v>
      </c>
      <c r="HCS58" s="70">
        <f t="shared" si="917"/>
        <v>0</v>
      </c>
      <c r="HCT58" s="70">
        <f t="shared" si="917"/>
        <v>0</v>
      </c>
      <c r="HCU58" s="70">
        <f t="shared" si="917"/>
        <v>0</v>
      </c>
      <c r="HCV58" s="70">
        <f t="shared" si="917"/>
        <v>0</v>
      </c>
      <c r="HCW58" s="70">
        <f t="shared" si="917"/>
        <v>0</v>
      </c>
      <c r="HCX58" s="70">
        <f t="shared" si="917"/>
        <v>0</v>
      </c>
      <c r="HCY58" s="70">
        <f t="shared" si="917"/>
        <v>0</v>
      </c>
      <c r="HCZ58" s="70">
        <f t="shared" si="917"/>
        <v>0</v>
      </c>
      <c r="HDA58" s="70">
        <f t="shared" si="917"/>
        <v>0</v>
      </c>
      <c r="HDB58" s="50">
        <f t="shared" ref="HDB58:HDB59" si="918">SUM(HCP58:HDA58)</f>
        <v>0</v>
      </c>
      <c r="HDC58" s="61" t="s">
        <v>60</v>
      </c>
      <c r="HDD58" s="60">
        <v>9491.7000000000007</v>
      </c>
      <c r="HDE58" s="45">
        <f t="shared" ref="HDE58:HDE59" si="919">SUM(HDD58/12)</f>
        <v>790.97500000000002</v>
      </c>
      <c r="HDF58" s="70">
        <v>0</v>
      </c>
      <c r="HDG58" s="70">
        <f t="shared" ref="HDG58:HDQ59" si="920">HDF58</f>
        <v>0</v>
      </c>
      <c r="HDH58" s="70">
        <f t="shared" si="920"/>
        <v>0</v>
      </c>
      <c r="HDI58" s="70">
        <f t="shared" si="920"/>
        <v>0</v>
      </c>
      <c r="HDJ58" s="70">
        <f t="shared" si="920"/>
        <v>0</v>
      </c>
      <c r="HDK58" s="70">
        <f t="shared" si="920"/>
        <v>0</v>
      </c>
      <c r="HDL58" s="70">
        <f t="shared" si="920"/>
        <v>0</v>
      </c>
      <c r="HDM58" s="70">
        <f t="shared" si="920"/>
        <v>0</v>
      </c>
      <c r="HDN58" s="70">
        <f t="shared" si="920"/>
        <v>0</v>
      </c>
      <c r="HDO58" s="70">
        <f t="shared" si="920"/>
        <v>0</v>
      </c>
      <c r="HDP58" s="70">
        <f t="shared" si="920"/>
        <v>0</v>
      </c>
      <c r="HDQ58" s="70">
        <f t="shared" si="920"/>
        <v>0</v>
      </c>
      <c r="HDR58" s="50">
        <f t="shared" ref="HDR58:HDR59" si="921">SUM(HDF58:HDQ58)</f>
        <v>0</v>
      </c>
      <c r="HDS58" s="61" t="s">
        <v>60</v>
      </c>
      <c r="HDT58" s="60">
        <v>9491.7000000000007</v>
      </c>
      <c r="HDU58" s="45">
        <f t="shared" ref="HDU58:HDU59" si="922">SUM(HDT58/12)</f>
        <v>790.97500000000002</v>
      </c>
      <c r="HDV58" s="70">
        <v>0</v>
      </c>
      <c r="HDW58" s="70">
        <f t="shared" ref="HDW58:HEG59" si="923">HDV58</f>
        <v>0</v>
      </c>
      <c r="HDX58" s="70">
        <f t="shared" si="923"/>
        <v>0</v>
      </c>
      <c r="HDY58" s="70">
        <f t="shared" si="923"/>
        <v>0</v>
      </c>
      <c r="HDZ58" s="70">
        <f t="shared" si="923"/>
        <v>0</v>
      </c>
      <c r="HEA58" s="70">
        <f t="shared" si="923"/>
        <v>0</v>
      </c>
      <c r="HEB58" s="70">
        <f t="shared" si="923"/>
        <v>0</v>
      </c>
      <c r="HEC58" s="70">
        <f t="shared" si="923"/>
        <v>0</v>
      </c>
      <c r="HED58" s="70">
        <f t="shared" si="923"/>
        <v>0</v>
      </c>
      <c r="HEE58" s="70">
        <f t="shared" si="923"/>
        <v>0</v>
      </c>
      <c r="HEF58" s="70">
        <f t="shared" si="923"/>
        <v>0</v>
      </c>
      <c r="HEG58" s="70">
        <f t="shared" si="923"/>
        <v>0</v>
      </c>
      <c r="HEH58" s="50">
        <f t="shared" ref="HEH58:HEH59" si="924">SUM(HDV58:HEG58)</f>
        <v>0</v>
      </c>
      <c r="HEI58" s="61" t="s">
        <v>60</v>
      </c>
      <c r="HEJ58" s="60">
        <v>9491.7000000000007</v>
      </c>
      <c r="HEK58" s="45">
        <f t="shared" ref="HEK58:HEK59" si="925">SUM(HEJ58/12)</f>
        <v>790.97500000000002</v>
      </c>
      <c r="HEL58" s="70">
        <v>0</v>
      </c>
      <c r="HEM58" s="70">
        <f t="shared" ref="HEM58:HEW59" si="926">HEL58</f>
        <v>0</v>
      </c>
      <c r="HEN58" s="70">
        <f t="shared" si="926"/>
        <v>0</v>
      </c>
      <c r="HEO58" s="70">
        <f t="shared" si="926"/>
        <v>0</v>
      </c>
      <c r="HEP58" s="70">
        <f t="shared" si="926"/>
        <v>0</v>
      </c>
      <c r="HEQ58" s="70">
        <f t="shared" si="926"/>
        <v>0</v>
      </c>
      <c r="HER58" s="70">
        <f t="shared" si="926"/>
        <v>0</v>
      </c>
      <c r="HES58" s="70">
        <f t="shared" si="926"/>
        <v>0</v>
      </c>
      <c r="HET58" s="70">
        <f t="shared" si="926"/>
        <v>0</v>
      </c>
      <c r="HEU58" s="70">
        <f t="shared" si="926"/>
        <v>0</v>
      </c>
      <c r="HEV58" s="70">
        <f t="shared" si="926"/>
        <v>0</v>
      </c>
      <c r="HEW58" s="70">
        <f t="shared" si="926"/>
        <v>0</v>
      </c>
      <c r="HEX58" s="50">
        <f t="shared" ref="HEX58:HEX59" si="927">SUM(HEL58:HEW58)</f>
        <v>0</v>
      </c>
      <c r="HEY58" s="61" t="s">
        <v>60</v>
      </c>
      <c r="HEZ58" s="60">
        <v>9491.7000000000007</v>
      </c>
      <c r="HFA58" s="45">
        <f t="shared" ref="HFA58:HFA59" si="928">SUM(HEZ58/12)</f>
        <v>790.97500000000002</v>
      </c>
      <c r="HFB58" s="70">
        <v>0</v>
      </c>
      <c r="HFC58" s="70">
        <f t="shared" ref="HFC58:HFM59" si="929">HFB58</f>
        <v>0</v>
      </c>
      <c r="HFD58" s="70">
        <f t="shared" si="929"/>
        <v>0</v>
      </c>
      <c r="HFE58" s="70">
        <f t="shared" si="929"/>
        <v>0</v>
      </c>
      <c r="HFF58" s="70">
        <f t="shared" si="929"/>
        <v>0</v>
      </c>
      <c r="HFG58" s="70">
        <f t="shared" si="929"/>
        <v>0</v>
      </c>
      <c r="HFH58" s="70">
        <f t="shared" si="929"/>
        <v>0</v>
      </c>
      <c r="HFI58" s="70">
        <f t="shared" si="929"/>
        <v>0</v>
      </c>
      <c r="HFJ58" s="70">
        <f t="shared" si="929"/>
        <v>0</v>
      </c>
      <c r="HFK58" s="70">
        <f t="shared" si="929"/>
        <v>0</v>
      </c>
      <c r="HFL58" s="70">
        <f t="shared" si="929"/>
        <v>0</v>
      </c>
      <c r="HFM58" s="70">
        <f t="shared" si="929"/>
        <v>0</v>
      </c>
      <c r="HFN58" s="50">
        <f t="shared" ref="HFN58:HFN59" si="930">SUM(HFB58:HFM58)</f>
        <v>0</v>
      </c>
      <c r="HFO58" s="61" t="s">
        <v>60</v>
      </c>
      <c r="HFP58" s="60">
        <v>9491.7000000000007</v>
      </c>
      <c r="HFQ58" s="45">
        <f t="shared" ref="HFQ58:HFQ59" si="931">SUM(HFP58/12)</f>
        <v>790.97500000000002</v>
      </c>
      <c r="HFR58" s="70">
        <v>0</v>
      </c>
      <c r="HFS58" s="70">
        <f t="shared" ref="HFS58:HGC59" si="932">HFR58</f>
        <v>0</v>
      </c>
      <c r="HFT58" s="70">
        <f t="shared" si="932"/>
        <v>0</v>
      </c>
      <c r="HFU58" s="70">
        <f t="shared" si="932"/>
        <v>0</v>
      </c>
      <c r="HFV58" s="70">
        <f t="shared" si="932"/>
        <v>0</v>
      </c>
      <c r="HFW58" s="70">
        <f t="shared" si="932"/>
        <v>0</v>
      </c>
      <c r="HFX58" s="70">
        <f t="shared" si="932"/>
        <v>0</v>
      </c>
      <c r="HFY58" s="70">
        <f t="shared" si="932"/>
        <v>0</v>
      </c>
      <c r="HFZ58" s="70">
        <f t="shared" si="932"/>
        <v>0</v>
      </c>
      <c r="HGA58" s="70">
        <f t="shared" si="932"/>
        <v>0</v>
      </c>
      <c r="HGB58" s="70">
        <f t="shared" si="932"/>
        <v>0</v>
      </c>
      <c r="HGC58" s="70">
        <f t="shared" si="932"/>
        <v>0</v>
      </c>
      <c r="HGD58" s="50">
        <f t="shared" ref="HGD58:HGD59" si="933">SUM(HFR58:HGC58)</f>
        <v>0</v>
      </c>
      <c r="HGE58" s="61" t="s">
        <v>60</v>
      </c>
      <c r="HGF58" s="60">
        <v>9491.7000000000007</v>
      </c>
      <c r="HGG58" s="45">
        <f t="shared" ref="HGG58:HGG59" si="934">SUM(HGF58/12)</f>
        <v>790.97500000000002</v>
      </c>
      <c r="HGH58" s="70">
        <v>0</v>
      </c>
      <c r="HGI58" s="70">
        <f t="shared" ref="HGI58:HGS59" si="935">HGH58</f>
        <v>0</v>
      </c>
      <c r="HGJ58" s="70">
        <f t="shared" si="935"/>
        <v>0</v>
      </c>
      <c r="HGK58" s="70">
        <f t="shared" si="935"/>
        <v>0</v>
      </c>
      <c r="HGL58" s="70">
        <f t="shared" si="935"/>
        <v>0</v>
      </c>
      <c r="HGM58" s="70">
        <f t="shared" si="935"/>
        <v>0</v>
      </c>
      <c r="HGN58" s="70">
        <f t="shared" si="935"/>
        <v>0</v>
      </c>
      <c r="HGO58" s="70">
        <f t="shared" si="935"/>
        <v>0</v>
      </c>
      <c r="HGP58" s="70">
        <f t="shared" si="935"/>
        <v>0</v>
      </c>
      <c r="HGQ58" s="70">
        <f t="shared" si="935"/>
        <v>0</v>
      </c>
      <c r="HGR58" s="70">
        <f t="shared" si="935"/>
        <v>0</v>
      </c>
      <c r="HGS58" s="70">
        <f t="shared" si="935"/>
        <v>0</v>
      </c>
      <c r="HGT58" s="50">
        <f t="shared" ref="HGT58:HGT59" si="936">SUM(HGH58:HGS58)</f>
        <v>0</v>
      </c>
      <c r="HGU58" s="61" t="s">
        <v>60</v>
      </c>
      <c r="HGV58" s="60">
        <v>9491.7000000000007</v>
      </c>
      <c r="HGW58" s="45">
        <f t="shared" ref="HGW58:HGW59" si="937">SUM(HGV58/12)</f>
        <v>790.97500000000002</v>
      </c>
      <c r="HGX58" s="70">
        <v>0</v>
      </c>
      <c r="HGY58" s="70">
        <f t="shared" ref="HGY58:HHI59" si="938">HGX58</f>
        <v>0</v>
      </c>
      <c r="HGZ58" s="70">
        <f t="shared" si="938"/>
        <v>0</v>
      </c>
      <c r="HHA58" s="70">
        <f t="shared" si="938"/>
        <v>0</v>
      </c>
      <c r="HHB58" s="70">
        <f t="shared" si="938"/>
        <v>0</v>
      </c>
      <c r="HHC58" s="70">
        <f t="shared" si="938"/>
        <v>0</v>
      </c>
      <c r="HHD58" s="70">
        <f t="shared" si="938"/>
        <v>0</v>
      </c>
      <c r="HHE58" s="70">
        <f t="shared" si="938"/>
        <v>0</v>
      </c>
      <c r="HHF58" s="70">
        <f t="shared" si="938"/>
        <v>0</v>
      </c>
      <c r="HHG58" s="70">
        <f t="shared" si="938"/>
        <v>0</v>
      </c>
      <c r="HHH58" s="70">
        <f t="shared" si="938"/>
        <v>0</v>
      </c>
      <c r="HHI58" s="70">
        <f t="shared" si="938"/>
        <v>0</v>
      </c>
      <c r="HHJ58" s="50">
        <f t="shared" ref="HHJ58:HHJ59" si="939">SUM(HGX58:HHI58)</f>
        <v>0</v>
      </c>
      <c r="HHK58" s="61" t="s">
        <v>60</v>
      </c>
      <c r="HHL58" s="60">
        <v>9491.7000000000007</v>
      </c>
      <c r="HHM58" s="45">
        <f t="shared" ref="HHM58:HHM59" si="940">SUM(HHL58/12)</f>
        <v>790.97500000000002</v>
      </c>
      <c r="HHN58" s="70">
        <v>0</v>
      </c>
      <c r="HHO58" s="70">
        <f t="shared" ref="HHO58:HHY59" si="941">HHN58</f>
        <v>0</v>
      </c>
      <c r="HHP58" s="70">
        <f t="shared" si="941"/>
        <v>0</v>
      </c>
      <c r="HHQ58" s="70">
        <f t="shared" si="941"/>
        <v>0</v>
      </c>
      <c r="HHR58" s="70">
        <f t="shared" si="941"/>
        <v>0</v>
      </c>
      <c r="HHS58" s="70">
        <f t="shared" si="941"/>
        <v>0</v>
      </c>
      <c r="HHT58" s="70">
        <f t="shared" si="941"/>
        <v>0</v>
      </c>
      <c r="HHU58" s="70">
        <f t="shared" si="941"/>
        <v>0</v>
      </c>
      <c r="HHV58" s="70">
        <f t="shared" si="941"/>
        <v>0</v>
      </c>
      <c r="HHW58" s="70">
        <f t="shared" si="941"/>
        <v>0</v>
      </c>
      <c r="HHX58" s="70">
        <f t="shared" si="941"/>
        <v>0</v>
      </c>
      <c r="HHY58" s="70">
        <f t="shared" si="941"/>
        <v>0</v>
      </c>
      <c r="HHZ58" s="50">
        <f t="shared" ref="HHZ58:HHZ59" si="942">SUM(HHN58:HHY58)</f>
        <v>0</v>
      </c>
      <c r="HIA58" s="61" t="s">
        <v>60</v>
      </c>
      <c r="HIB58" s="60">
        <v>9491.7000000000007</v>
      </c>
      <c r="HIC58" s="45">
        <f t="shared" ref="HIC58:HIC59" si="943">SUM(HIB58/12)</f>
        <v>790.97500000000002</v>
      </c>
      <c r="HID58" s="70">
        <v>0</v>
      </c>
      <c r="HIE58" s="70">
        <f t="shared" ref="HIE58:HIO59" si="944">HID58</f>
        <v>0</v>
      </c>
      <c r="HIF58" s="70">
        <f t="shared" si="944"/>
        <v>0</v>
      </c>
      <c r="HIG58" s="70">
        <f t="shared" si="944"/>
        <v>0</v>
      </c>
      <c r="HIH58" s="70">
        <f t="shared" si="944"/>
        <v>0</v>
      </c>
      <c r="HII58" s="70">
        <f t="shared" si="944"/>
        <v>0</v>
      </c>
      <c r="HIJ58" s="70">
        <f t="shared" si="944"/>
        <v>0</v>
      </c>
      <c r="HIK58" s="70">
        <f t="shared" si="944"/>
        <v>0</v>
      </c>
      <c r="HIL58" s="70">
        <f t="shared" si="944"/>
        <v>0</v>
      </c>
      <c r="HIM58" s="70">
        <f t="shared" si="944"/>
        <v>0</v>
      </c>
      <c r="HIN58" s="70">
        <f t="shared" si="944"/>
        <v>0</v>
      </c>
      <c r="HIO58" s="70">
        <f t="shared" si="944"/>
        <v>0</v>
      </c>
      <c r="HIP58" s="50">
        <f t="shared" ref="HIP58:HIP59" si="945">SUM(HID58:HIO58)</f>
        <v>0</v>
      </c>
      <c r="HIQ58" s="61" t="s">
        <v>60</v>
      </c>
      <c r="HIR58" s="60">
        <v>9491.7000000000007</v>
      </c>
      <c r="HIS58" s="45">
        <f t="shared" ref="HIS58:HIS59" si="946">SUM(HIR58/12)</f>
        <v>790.97500000000002</v>
      </c>
      <c r="HIT58" s="70">
        <v>0</v>
      </c>
      <c r="HIU58" s="70">
        <f t="shared" ref="HIU58:HJE59" si="947">HIT58</f>
        <v>0</v>
      </c>
      <c r="HIV58" s="70">
        <f t="shared" si="947"/>
        <v>0</v>
      </c>
      <c r="HIW58" s="70">
        <f t="shared" si="947"/>
        <v>0</v>
      </c>
      <c r="HIX58" s="70">
        <f t="shared" si="947"/>
        <v>0</v>
      </c>
      <c r="HIY58" s="70">
        <f t="shared" si="947"/>
        <v>0</v>
      </c>
      <c r="HIZ58" s="70">
        <f t="shared" si="947"/>
        <v>0</v>
      </c>
      <c r="HJA58" s="70">
        <f t="shared" si="947"/>
        <v>0</v>
      </c>
      <c r="HJB58" s="70">
        <f t="shared" si="947"/>
        <v>0</v>
      </c>
      <c r="HJC58" s="70">
        <f t="shared" si="947"/>
        <v>0</v>
      </c>
      <c r="HJD58" s="70">
        <f t="shared" si="947"/>
        <v>0</v>
      </c>
      <c r="HJE58" s="70">
        <f t="shared" si="947"/>
        <v>0</v>
      </c>
      <c r="HJF58" s="50">
        <f t="shared" ref="HJF58:HJF59" si="948">SUM(HIT58:HJE58)</f>
        <v>0</v>
      </c>
      <c r="HJG58" s="61" t="s">
        <v>60</v>
      </c>
      <c r="HJH58" s="60">
        <v>9491.7000000000007</v>
      </c>
      <c r="HJI58" s="45">
        <f t="shared" ref="HJI58:HJI59" si="949">SUM(HJH58/12)</f>
        <v>790.97500000000002</v>
      </c>
      <c r="HJJ58" s="70">
        <v>0</v>
      </c>
      <c r="HJK58" s="70">
        <f t="shared" ref="HJK58:HJU59" si="950">HJJ58</f>
        <v>0</v>
      </c>
      <c r="HJL58" s="70">
        <f t="shared" si="950"/>
        <v>0</v>
      </c>
      <c r="HJM58" s="70">
        <f t="shared" si="950"/>
        <v>0</v>
      </c>
      <c r="HJN58" s="70">
        <f t="shared" si="950"/>
        <v>0</v>
      </c>
      <c r="HJO58" s="70">
        <f t="shared" si="950"/>
        <v>0</v>
      </c>
      <c r="HJP58" s="70">
        <f t="shared" si="950"/>
        <v>0</v>
      </c>
      <c r="HJQ58" s="70">
        <f t="shared" si="950"/>
        <v>0</v>
      </c>
      <c r="HJR58" s="70">
        <f t="shared" si="950"/>
        <v>0</v>
      </c>
      <c r="HJS58" s="70">
        <f t="shared" si="950"/>
        <v>0</v>
      </c>
      <c r="HJT58" s="70">
        <f t="shared" si="950"/>
        <v>0</v>
      </c>
      <c r="HJU58" s="70">
        <f t="shared" si="950"/>
        <v>0</v>
      </c>
      <c r="HJV58" s="50">
        <f t="shared" ref="HJV58:HJV59" si="951">SUM(HJJ58:HJU58)</f>
        <v>0</v>
      </c>
      <c r="HJW58" s="61" t="s">
        <v>60</v>
      </c>
      <c r="HJX58" s="60">
        <v>9491.7000000000007</v>
      </c>
      <c r="HJY58" s="45">
        <f t="shared" ref="HJY58:HJY59" si="952">SUM(HJX58/12)</f>
        <v>790.97500000000002</v>
      </c>
      <c r="HJZ58" s="70">
        <v>0</v>
      </c>
      <c r="HKA58" s="70">
        <f t="shared" ref="HKA58:HKK59" si="953">HJZ58</f>
        <v>0</v>
      </c>
      <c r="HKB58" s="70">
        <f t="shared" si="953"/>
        <v>0</v>
      </c>
      <c r="HKC58" s="70">
        <f t="shared" si="953"/>
        <v>0</v>
      </c>
      <c r="HKD58" s="70">
        <f t="shared" si="953"/>
        <v>0</v>
      </c>
      <c r="HKE58" s="70">
        <f t="shared" si="953"/>
        <v>0</v>
      </c>
      <c r="HKF58" s="70">
        <f t="shared" si="953"/>
        <v>0</v>
      </c>
      <c r="HKG58" s="70">
        <f t="shared" si="953"/>
        <v>0</v>
      </c>
      <c r="HKH58" s="70">
        <f t="shared" si="953"/>
        <v>0</v>
      </c>
      <c r="HKI58" s="70">
        <f t="shared" si="953"/>
        <v>0</v>
      </c>
      <c r="HKJ58" s="70">
        <f t="shared" si="953"/>
        <v>0</v>
      </c>
      <c r="HKK58" s="70">
        <f t="shared" si="953"/>
        <v>0</v>
      </c>
      <c r="HKL58" s="50">
        <f t="shared" ref="HKL58:HKL59" si="954">SUM(HJZ58:HKK58)</f>
        <v>0</v>
      </c>
      <c r="HKM58" s="61" t="s">
        <v>60</v>
      </c>
      <c r="HKN58" s="60">
        <v>9491.7000000000007</v>
      </c>
      <c r="HKO58" s="45">
        <f t="shared" ref="HKO58:HKO59" si="955">SUM(HKN58/12)</f>
        <v>790.97500000000002</v>
      </c>
      <c r="HKP58" s="70">
        <v>0</v>
      </c>
      <c r="HKQ58" s="70">
        <f t="shared" ref="HKQ58:HLA59" si="956">HKP58</f>
        <v>0</v>
      </c>
      <c r="HKR58" s="70">
        <f t="shared" si="956"/>
        <v>0</v>
      </c>
      <c r="HKS58" s="70">
        <f t="shared" si="956"/>
        <v>0</v>
      </c>
      <c r="HKT58" s="70">
        <f t="shared" si="956"/>
        <v>0</v>
      </c>
      <c r="HKU58" s="70">
        <f t="shared" si="956"/>
        <v>0</v>
      </c>
      <c r="HKV58" s="70">
        <f t="shared" si="956"/>
        <v>0</v>
      </c>
      <c r="HKW58" s="70">
        <f t="shared" si="956"/>
        <v>0</v>
      </c>
      <c r="HKX58" s="70">
        <f t="shared" si="956"/>
        <v>0</v>
      </c>
      <c r="HKY58" s="70">
        <f t="shared" si="956"/>
        <v>0</v>
      </c>
      <c r="HKZ58" s="70">
        <f t="shared" si="956"/>
        <v>0</v>
      </c>
      <c r="HLA58" s="70">
        <f t="shared" si="956"/>
        <v>0</v>
      </c>
      <c r="HLB58" s="50">
        <f t="shared" ref="HLB58:HLB59" si="957">SUM(HKP58:HLA58)</f>
        <v>0</v>
      </c>
      <c r="HLC58" s="61" t="s">
        <v>60</v>
      </c>
      <c r="HLD58" s="60">
        <v>9491.7000000000007</v>
      </c>
      <c r="HLE58" s="45">
        <f t="shared" ref="HLE58:HLE59" si="958">SUM(HLD58/12)</f>
        <v>790.97500000000002</v>
      </c>
      <c r="HLF58" s="70">
        <v>0</v>
      </c>
      <c r="HLG58" s="70">
        <f t="shared" ref="HLG58:HLQ59" si="959">HLF58</f>
        <v>0</v>
      </c>
      <c r="HLH58" s="70">
        <f t="shared" si="959"/>
        <v>0</v>
      </c>
      <c r="HLI58" s="70">
        <f t="shared" si="959"/>
        <v>0</v>
      </c>
      <c r="HLJ58" s="70">
        <f t="shared" si="959"/>
        <v>0</v>
      </c>
      <c r="HLK58" s="70">
        <f t="shared" si="959"/>
        <v>0</v>
      </c>
      <c r="HLL58" s="70">
        <f t="shared" si="959"/>
        <v>0</v>
      </c>
      <c r="HLM58" s="70">
        <f t="shared" si="959"/>
        <v>0</v>
      </c>
      <c r="HLN58" s="70">
        <f t="shared" si="959"/>
        <v>0</v>
      </c>
      <c r="HLO58" s="70">
        <f t="shared" si="959"/>
        <v>0</v>
      </c>
      <c r="HLP58" s="70">
        <f t="shared" si="959"/>
        <v>0</v>
      </c>
      <c r="HLQ58" s="70">
        <f t="shared" si="959"/>
        <v>0</v>
      </c>
      <c r="HLR58" s="50">
        <f t="shared" ref="HLR58:HLR59" si="960">SUM(HLF58:HLQ58)</f>
        <v>0</v>
      </c>
      <c r="HLS58" s="61" t="s">
        <v>60</v>
      </c>
      <c r="HLT58" s="60">
        <v>9491.7000000000007</v>
      </c>
      <c r="HLU58" s="45">
        <f t="shared" ref="HLU58:HLU59" si="961">SUM(HLT58/12)</f>
        <v>790.97500000000002</v>
      </c>
      <c r="HLV58" s="70">
        <v>0</v>
      </c>
      <c r="HLW58" s="70">
        <f t="shared" ref="HLW58:HMG59" si="962">HLV58</f>
        <v>0</v>
      </c>
      <c r="HLX58" s="70">
        <f t="shared" si="962"/>
        <v>0</v>
      </c>
      <c r="HLY58" s="70">
        <f t="shared" si="962"/>
        <v>0</v>
      </c>
      <c r="HLZ58" s="70">
        <f t="shared" si="962"/>
        <v>0</v>
      </c>
      <c r="HMA58" s="70">
        <f t="shared" si="962"/>
        <v>0</v>
      </c>
      <c r="HMB58" s="70">
        <f t="shared" si="962"/>
        <v>0</v>
      </c>
      <c r="HMC58" s="70">
        <f t="shared" si="962"/>
        <v>0</v>
      </c>
      <c r="HMD58" s="70">
        <f t="shared" si="962"/>
        <v>0</v>
      </c>
      <c r="HME58" s="70">
        <f t="shared" si="962"/>
        <v>0</v>
      </c>
      <c r="HMF58" s="70">
        <f t="shared" si="962"/>
        <v>0</v>
      </c>
      <c r="HMG58" s="70">
        <f t="shared" si="962"/>
        <v>0</v>
      </c>
      <c r="HMH58" s="50">
        <f t="shared" ref="HMH58:HMH59" si="963">SUM(HLV58:HMG58)</f>
        <v>0</v>
      </c>
      <c r="HMI58" s="61" t="s">
        <v>60</v>
      </c>
      <c r="HMJ58" s="60">
        <v>9491.7000000000007</v>
      </c>
      <c r="HMK58" s="45">
        <f t="shared" ref="HMK58:HMK59" si="964">SUM(HMJ58/12)</f>
        <v>790.97500000000002</v>
      </c>
      <c r="HML58" s="70">
        <v>0</v>
      </c>
      <c r="HMM58" s="70">
        <f t="shared" ref="HMM58:HMW59" si="965">HML58</f>
        <v>0</v>
      </c>
      <c r="HMN58" s="70">
        <f t="shared" si="965"/>
        <v>0</v>
      </c>
      <c r="HMO58" s="70">
        <f t="shared" si="965"/>
        <v>0</v>
      </c>
      <c r="HMP58" s="70">
        <f t="shared" si="965"/>
        <v>0</v>
      </c>
      <c r="HMQ58" s="70">
        <f t="shared" si="965"/>
        <v>0</v>
      </c>
      <c r="HMR58" s="70">
        <f t="shared" si="965"/>
        <v>0</v>
      </c>
      <c r="HMS58" s="70">
        <f t="shared" si="965"/>
        <v>0</v>
      </c>
      <c r="HMT58" s="70">
        <f t="shared" si="965"/>
        <v>0</v>
      </c>
      <c r="HMU58" s="70">
        <f t="shared" si="965"/>
        <v>0</v>
      </c>
      <c r="HMV58" s="70">
        <f t="shared" si="965"/>
        <v>0</v>
      </c>
      <c r="HMW58" s="70">
        <f t="shared" si="965"/>
        <v>0</v>
      </c>
      <c r="HMX58" s="50">
        <f t="shared" ref="HMX58:HMX59" si="966">SUM(HML58:HMW58)</f>
        <v>0</v>
      </c>
      <c r="HMY58" s="61" t="s">
        <v>60</v>
      </c>
      <c r="HMZ58" s="60">
        <v>9491.7000000000007</v>
      </c>
      <c r="HNA58" s="45">
        <f t="shared" ref="HNA58:HNA59" si="967">SUM(HMZ58/12)</f>
        <v>790.97500000000002</v>
      </c>
      <c r="HNB58" s="70">
        <v>0</v>
      </c>
      <c r="HNC58" s="70">
        <f t="shared" ref="HNC58:HNM59" si="968">HNB58</f>
        <v>0</v>
      </c>
      <c r="HND58" s="70">
        <f t="shared" si="968"/>
        <v>0</v>
      </c>
      <c r="HNE58" s="70">
        <f t="shared" si="968"/>
        <v>0</v>
      </c>
      <c r="HNF58" s="70">
        <f t="shared" si="968"/>
        <v>0</v>
      </c>
      <c r="HNG58" s="70">
        <f t="shared" si="968"/>
        <v>0</v>
      </c>
      <c r="HNH58" s="70">
        <f t="shared" si="968"/>
        <v>0</v>
      </c>
      <c r="HNI58" s="70">
        <f t="shared" si="968"/>
        <v>0</v>
      </c>
      <c r="HNJ58" s="70">
        <f t="shared" si="968"/>
        <v>0</v>
      </c>
      <c r="HNK58" s="70">
        <f t="shared" si="968"/>
        <v>0</v>
      </c>
      <c r="HNL58" s="70">
        <f t="shared" si="968"/>
        <v>0</v>
      </c>
      <c r="HNM58" s="70">
        <f t="shared" si="968"/>
        <v>0</v>
      </c>
      <c r="HNN58" s="50">
        <f t="shared" ref="HNN58:HNN59" si="969">SUM(HNB58:HNM58)</f>
        <v>0</v>
      </c>
      <c r="HNO58" s="61" t="s">
        <v>60</v>
      </c>
      <c r="HNP58" s="60">
        <v>9491.7000000000007</v>
      </c>
      <c r="HNQ58" s="45">
        <f t="shared" ref="HNQ58:HNQ59" si="970">SUM(HNP58/12)</f>
        <v>790.97500000000002</v>
      </c>
      <c r="HNR58" s="70">
        <v>0</v>
      </c>
      <c r="HNS58" s="70">
        <f t="shared" ref="HNS58:HOC59" si="971">HNR58</f>
        <v>0</v>
      </c>
      <c r="HNT58" s="70">
        <f t="shared" si="971"/>
        <v>0</v>
      </c>
      <c r="HNU58" s="70">
        <f t="shared" si="971"/>
        <v>0</v>
      </c>
      <c r="HNV58" s="70">
        <f t="shared" si="971"/>
        <v>0</v>
      </c>
      <c r="HNW58" s="70">
        <f t="shared" si="971"/>
        <v>0</v>
      </c>
      <c r="HNX58" s="70">
        <f t="shared" si="971"/>
        <v>0</v>
      </c>
      <c r="HNY58" s="70">
        <f t="shared" si="971"/>
        <v>0</v>
      </c>
      <c r="HNZ58" s="70">
        <f t="shared" si="971"/>
        <v>0</v>
      </c>
      <c r="HOA58" s="70">
        <f t="shared" si="971"/>
        <v>0</v>
      </c>
      <c r="HOB58" s="70">
        <f t="shared" si="971"/>
        <v>0</v>
      </c>
      <c r="HOC58" s="70">
        <f t="shared" si="971"/>
        <v>0</v>
      </c>
      <c r="HOD58" s="50">
        <f t="shared" ref="HOD58:HOD59" si="972">SUM(HNR58:HOC58)</f>
        <v>0</v>
      </c>
      <c r="HOE58" s="61" t="s">
        <v>60</v>
      </c>
      <c r="HOF58" s="60">
        <v>9491.7000000000007</v>
      </c>
      <c r="HOG58" s="45">
        <f t="shared" ref="HOG58:HOG59" si="973">SUM(HOF58/12)</f>
        <v>790.97500000000002</v>
      </c>
      <c r="HOH58" s="70">
        <v>0</v>
      </c>
      <c r="HOI58" s="70">
        <f t="shared" ref="HOI58:HOS59" si="974">HOH58</f>
        <v>0</v>
      </c>
      <c r="HOJ58" s="70">
        <f t="shared" si="974"/>
        <v>0</v>
      </c>
      <c r="HOK58" s="70">
        <f t="shared" si="974"/>
        <v>0</v>
      </c>
      <c r="HOL58" s="70">
        <f t="shared" si="974"/>
        <v>0</v>
      </c>
      <c r="HOM58" s="70">
        <f t="shared" si="974"/>
        <v>0</v>
      </c>
      <c r="HON58" s="70">
        <f t="shared" si="974"/>
        <v>0</v>
      </c>
      <c r="HOO58" s="70">
        <f t="shared" si="974"/>
        <v>0</v>
      </c>
      <c r="HOP58" s="70">
        <f t="shared" si="974"/>
        <v>0</v>
      </c>
      <c r="HOQ58" s="70">
        <f t="shared" si="974"/>
        <v>0</v>
      </c>
      <c r="HOR58" s="70">
        <f t="shared" si="974"/>
        <v>0</v>
      </c>
      <c r="HOS58" s="70">
        <f t="shared" si="974"/>
        <v>0</v>
      </c>
      <c r="HOT58" s="50">
        <f t="shared" ref="HOT58:HOT59" si="975">SUM(HOH58:HOS58)</f>
        <v>0</v>
      </c>
      <c r="HOU58" s="61" t="s">
        <v>60</v>
      </c>
      <c r="HOV58" s="60">
        <v>9491.7000000000007</v>
      </c>
      <c r="HOW58" s="45">
        <f t="shared" ref="HOW58:HOW59" si="976">SUM(HOV58/12)</f>
        <v>790.97500000000002</v>
      </c>
      <c r="HOX58" s="70">
        <v>0</v>
      </c>
      <c r="HOY58" s="70">
        <f t="shared" ref="HOY58:HPI59" si="977">HOX58</f>
        <v>0</v>
      </c>
      <c r="HOZ58" s="70">
        <f t="shared" si="977"/>
        <v>0</v>
      </c>
      <c r="HPA58" s="70">
        <f t="shared" si="977"/>
        <v>0</v>
      </c>
      <c r="HPB58" s="70">
        <f t="shared" si="977"/>
        <v>0</v>
      </c>
      <c r="HPC58" s="70">
        <f t="shared" si="977"/>
        <v>0</v>
      </c>
      <c r="HPD58" s="70">
        <f t="shared" si="977"/>
        <v>0</v>
      </c>
      <c r="HPE58" s="70">
        <f t="shared" si="977"/>
        <v>0</v>
      </c>
      <c r="HPF58" s="70">
        <f t="shared" si="977"/>
        <v>0</v>
      </c>
      <c r="HPG58" s="70">
        <f t="shared" si="977"/>
        <v>0</v>
      </c>
      <c r="HPH58" s="70">
        <f t="shared" si="977"/>
        <v>0</v>
      </c>
      <c r="HPI58" s="70">
        <f t="shared" si="977"/>
        <v>0</v>
      </c>
      <c r="HPJ58" s="50">
        <f t="shared" ref="HPJ58:HPJ59" si="978">SUM(HOX58:HPI58)</f>
        <v>0</v>
      </c>
      <c r="HPK58" s="61" t="s">
        <v>60</v>
      </c>
      <c r="HPL58" s="60">
        <v>9491.7000000000007</v>
      </c>
      <c r="HPM58" s="45">
        <f t="shared" ref="HPM58:HPM59" si="979">SUM(HPL58/12)</f>
        <v>790.97500000000002</v>
      </c>
      <c r="HPN58" s="70">
        <v>0</v>
      </c>
      <c r="HPO58" s="70">
        <f t="shared" ref="HPO58:HPY59" si="980">HPN58</f>
        <v>0</v>
      </c>
      <c r="HPP58" s="70">
        <f t="shared" si="980"/>
        <v>0</v>
      </c>
      <c r="HPQ58" s="70">
        <f t="shared" si="980"/>
        <v>0</v>
      </c>
      <c r="HPR58" s="70">
        <f t="shared" si="980"/>
        <v>0</v>
      </c>
      <c r="HPS58" s="70">
        <f t="shared" si="980"/>
        <v>0</v>
      </c>
      <c r="HPT58" s="70">
        <f t="shared" si="980"/>
        <v>0</v>
      </c>
      <c r="HPU58" s="70">
        <f t="shared" si="980"/>
        <v>0</v>
      </c>
      <c r="HPV58" s="70">
        <f t="shared" si="980"/>
        <v>0</v>
      </c>
      <c r="HPW58" s="70">
        <f t="shared" si="980"/>
        <v>0</v>
      </c>
      <c r="HPX58" s="70">
        <f t="shared" si="980"/>
        <v>0</v>
      </c>
      <c r="HPY58" s="70">
        <f t="shared" si="980"/>
        <v>0</v>
      </c>
      <c r="HPZ58" s="50">
        <f t="shared" ref="HPZ58:HPZ59" si="981">SUM(HPN58:HPY58)</f>
        <v>0</v>
      </c>
      <c r="HQA58" s="61" t="s">
        <v>60</v>
      </c>
      <c r="HQB58" s="60">
        <v>9491.7000000000007</v>
      </c>
      <c r="HQC58" s="45">
        <f t="shared" ref="HQC58:HQC59" si="982">SUM(HQB58/12)</f>
        <v>790.97500000000002</v>
      </c>
      <c r="HQD58" s="70">
        <v>0</v>
      </c>
      <c r="HQE58" s="70">
        <f t="shared" ref="HQE58:HQO59" si="983">HQD58</f>
        <v>0</v>
      </c>
      <c r="HQF58" s="70">
        <f t="shared" si="983"/>
        <v>0</v>
      </c>
      <c r="HQG58" s="70">
        <f t="shared" si="983"/>
        <v>0</v>
      </c>
      <c r="HQH58" s="70">
        <f t="shared" si="983"/>
        <v>0</v>
      </c>
      <c r="HQI58" s="70">
        <f t="shared" si="983"/>
        <v>0</v>
      </c>
      <c r="HQJ58" s="70">
        <f t="shared" si="983"/>
        <v>0</v>
      </c>
      <c r="HQK58" s="70">
        <f t="shared" si="983"/>
        <v>0</v>
      </c>
      <c r="HQL58" s="70">
        <f t="shared" si="983"/>
        <v>0</v>
      </c>
      <c r="HQM58" s="70">
        <f t="shared" si="983"/>
        <v>0</v>
      </c>
      <c r="HQN58" s="70">
        <f t="shared" si="983"/>
        <v>0</v>
      </c>
      <c r="HQO58" s="70">
        <f t="shared" si="983"/>
        <v>0</v>
      </c>
      <c r="HQP58" s="50">
        <f t="shared" ref="HQP58:HQP59" si="984">SUM(HQD58:HQO58)</f>
        <v>0</v>
      </c>
      <c r="HQQ58" s="61" t="s">
        <v>60</v>
      </c>
      <c r="HQR58" s="60">
        <v>9491.7000000000007</v>
      </c>
      <c r="HQS58" s="45">
        <f t="shared" ref="HQS58:HQS59" si="985">SUM(HQR58/12)</f>
        <v>790.97500000000002</v>
      </c>
      <c r="HQT58" s="70">
        <v>0</v>
      </c>
      <c r="HQU58" s="70">
        <f t="shared" ref="HQU58:HRE59" si="986">HQT58</f>
        <v>0</v>
      </c>
      <c r="HQV58" s="70">
        <f t="shared" si="986"/>
        <v>0</v>
      </c>
      <c r="HQW58" s="70">
        <f t="shared" si="986"/>
        <v>0</v>
      </c>
      <c r="HQX58" s="70">
        <f t="shared" si="986"/>
        <v>0</v>
      </c>
      <c r="HQY58" s="70">
        <f t="shared" si="986"/>
        <v>0</v>
      </c>
      <c r="HQZ58" s="70">
        <f t="shared" si="986"/>
        <v>0</v>
      </c>
      <c r="HRA58" s="70">
        <f t="shared" si="986"/>
        <v>0</v>
      </c>
      <c r="HRB58" s="70">
        <f t="shared" si="986"/>
        <v>0</v>
      </c>
      <c r="HRC58" s="70">
        <f t="shared" si="986"/>
        <v>0</v>
      </c>
      <c r="HRD58" s="70">
        <f t="shared" si="986"/>
        <v>0</v>
      </c>
      <c r="HRE58" s="70">
        <f t="shared" si="986"/>
        <v>0</v>
      </c>
      <c r="HRF58" s="50">
        <f t="shared" ref="HRF58:HRF59" si="987">SUM(HQT58:HRE58)</f>
        <v>0</v>
      </c>
      <c r="HRG58" s="61" t="s">
        <v>60</v>
      </c>
      <c r="HRH58" s="60">
        <v>9491.7000000000007</v>
      </c>
      <c r="HRI58" s="45">
        <f t="shared" ref="HRI58:HRI59" si="988">SUM(HRH58/12)</f>
        <v>790.97500000000002</v>
      </c>
      <c r="HRJ58" s="70">
        <v>0</v>
      </c>
      <c r="HRK58" s="70">
        <f t="shared" ref="HRK58:HRU59" si="989">HRJ58</f>
        <v>0</v>
      </c>
      <c r="HRL58" s="70">
        <f t="shared" si="989"/>
        <v>0</v>
      </c>
      <c r="HRM58" s="70">
        <f t="shared" si="989"/>
        <v>0</v>
      </c>
      <c r="HRN58" s="70">
        <f t="shared" si="989"/>
        <v>0</v>
      </c>
      <c r="HRO58" s="70">
        <f t="shared" si="989"/>
        <v>0</v>
      </c>
      <c r="HRP58" s="70">
        <f t="shared" si="989"/>
        <v>0</v>
      </c>
      <c r="HRQ58" s="70">
        <f t="shared" si="989"/>
        <v>0</v>
      </c>
      <c r="HRR58" s="70">
        <f t="shared" si="989"/>
        <v>0</v>
      </c>
      <c r="HRS58" s="70">
        <f t="shared" si="989"/>
        <v>0</v>
      </c>
      <c r="HRT58" s="70">
        <f t="shared" si="989"/>
        <v>0</v>
      </c>
      <c r="HRU58" s="70">
        <f t="shared" si="989"/>
        <v>0</v>
      </c>
      <c r="HRV58" s="50">
        <f t="shared" ref="HRV58:HRV59" si="990">SUM(HRJ58:HRU58)</f>
        <v>0</v>
      </c>
      <c r="HRW58" s="61" t="s">
        <v>60</v>
      </c>
      <c r="HRX58" s="60">
        <v>9491.7000000000007</v>
      </c>
      <c r="HRY58" s="45">
        <f t="shared" ref="HRY58:HRY59" si="991">SUM(HRX58/12)</f>
        <v>790.97500000000002</v>
      </c>
      <c r="HRZ58" s="70">
        <v>0</v>
      </c>
      <c r="HSA58" s="70">
        <f t="shared" ref="HSA58:HSK59" si="992">HRZ58</f>
        <v>0</v>
      </c>
      <c r="HSB58" s="70">
        <f t="shared" si="992"/>
        <v>0</v>
      </c>
      <c r="HSC58" s="70">
        <f t="shared" si="992"/>
        <v>0</v>
      </c>
      <c r="HSD58" s="70">
        <f t="shared" si="992"/>
        <v>0</v>
      </c>
      <c r="HSE58" s="70">
        <f t="shared" si="992"/>
        <v>0</v>
      </c>
      <c r="HSF58" s="70">
        <f t="shared" si="992"/>
        <v>0</v>
      </c>
      <c r="HSG58" s="70">
        <f t="shared" si="992"/>
        <v>0</v>
      </c>
      <c r="HSH58" s="70">
        <f t="shared" si="992"/>
        <v>0</v>
      </c>
      <c r="HSI58" s="70">
        <f t="shared" si="992"/>
        <v>0</v>
      </c>
      <c r="HSJ58" s="70">
        <f t="shared" si="992"/>
        <v>0</v>
      </c>
      <c r="HSK58" s="70">
        <f t="shared" si="992"/>
        <v>0</v>
      </c>
      <c r="HSL58" s="50">
        <f t="shared" ref="HSL58:HSL59" si="993">SUM(HRZ58:HSK58)</f>
        <v>0</v>
      </c>
      <c r="HSM58" s="61" t="s">
        <v>60</v>
      </c>
      <c r="HSN58" s="60">
        <v>9491.7000000000007</v>
      </c>
      <c r="HSO58" s="45">
        <f t="shared" ref="HSO58:HSO59" si="994">SUM(HSN58/12)</f>
        <v>790.97500000000002</v>
      </c>
      <c r="HSP58" s="70">
        <v>0</v>
      </c>
      <c r="HSQ58" s="70">
        <f t="shared" ref="HSQ58:HTA59" si="995">HSP58</f>
        <v>0</v>
      </c>
      <c r="HSR58" s="70">
        <f t="shared" si="995"/>
        <v>0</v>
      </c>
      <c r="HSS58" s="70">
        <f t="shared" si="995"/>
        <v>0</v>
      </c>
      <c r="HST58" s="70">
        <f t="shared" si="995"/>
        <v>0</v>
      </c>
      <c r="HSU58" s="70">
        <f t="shared" si="995"/>
        <v>0</v>
      </c>
      <c r="HSV58" s="70">
        <f t="shared" si="995"/>
        <v>0</v>
      </c>
      <c r="HSW58" s="70">
        <f t="shared" si="995"/>
        <v>0</v>
      </c>
      <c r="HSX58" s="70">
        <f t="shared" si="995"/>
        <v>0</v>
      </c>
      <c r="HSY58" s="70">
        <f t="shared" si="995"/>
        <v>0</v>
      </c>
      <c r="HSZ58" s="70">
        <f t="shared" si="995"/>
        <v>0</v>
      </c>
      <c r="HTA58" s="70">
        <f t="shared" si="995"/>
        <v>0</v>
      </c>
      <c r="HTB58" s="50">
        <f t="shared" ref="HTB58:HTB59" si="996">SUM(HSP58:HTA58)</f>
        <v>0</v>
      </c>
      <c r="HTC58" s="61" t="s">
        <v>60</v>
      </c>
      <c r="HTD58" s="60">
        <v>9491.7000000000007</v>
      </c>
      <c r="HTE58" s="45">
        <f t="shared" ref="HTE58:HTE59" si="997">SUM(HTD58/12)</f>
        <v>790.97500000000002</v>
      </c>
      <c r="HTF58" s="70">
        <v>0</v>
      </c>
      <c r="HTG58" s="70">
        <f t="shared" ref="HTG58:HTQ59" si="998">HTF58</f>
        <v>0</v>
      </c>
      <c r="HTH58" s="70">
        <f t="shared" si="998"/>
        <v>0</v>
      </c>
      <c r="HTI58" s="70">
        <f t="shared" si="998"/>
        <v>0</v>
      </c>
      <c r="HTJ58" s="70">
        <f t="shared" si="998"/>
        <v>0</v>
      </c>
      <c r="HTK58" s="70">
        <f t="shared" si="998"/>
        <v>0</v>
      </c>
      <c r="HTL58" s="70">
        <f t="shared" si="998"/>
        <v>0</v>
      </c>
      <c r="HTM58" s="70">
        <f t="shared" si="998"/>
        <v>0</v>
      </c>
      <c r="HTN58" s="70">
        <f t="shared" si="998"/>
        <v>0</v>
      </c>
      <c r="HTO58" s="70">
        <f t="shared" si="998"/>
        <v>0</v>
      </c>
      <c r="HTP58" s="70">
        <f t="shared" si="998"/>
        <v>0</v>
      </c>
      <c r="HTQ58" s="70">
        <f t="shared" si="998"/>
        <v>0</v>
      </c>
      <c r="HTR58" s="50">
        <f t="shared" ref="HTR58:HTR59" si="999">SUM(HTF58:HTQ58)</f>
        <v>0</v>
      </c>
      <c r="HTS58" s="61" t="s">
        <v>60</v>
      </c>
      <c r="HTT58" s="60">
        <v>9491.7000000000007</v>
      </c>
      <c r="HTU58" s="45">
        <f t="shared" ref="HTU58:HTU59" si="1000">SUM(HTT58/12)</f>
        <v>790.97500000000002</v>
      </c>
      <c r="HTV58" s="70">
        <v>0</v>
      </c>
      <c r="HTW58" s="70">
        <f t="shared" ref="HTW58:HUG59" si="1001">HTV58</f>
        <v>0</v>
      </c>
      <c r="HTX58" s="70">
        <f t="shared" si="1001"/>
        <v>0</v>
      </c>
      <c r="HTY58" s="70">
        <f t="shared" si="1001"/>
        <v>0</v>
      </c>
      <c r="HTZ58" s="70">
        <f t="shared" si="1001"/>
        <v>0</v>
      </c>
      <c r="HUA58" s="70">
        <f t="shared" si="1001"/>
        <v>0</v>
      </c>
      <c r="HUB58" s="70">
        <f t="shared" si="1001"/>
        <v>0</v>
      </c>
      <c r="HUC58" s="70">
        <f t="shared" si="1001"/>
        <v>0</v>
      </c>
      <c r="HUD58" s="70">
        <f t="shared" si="1001"/>
        <v>0</v>
      </c>
      <c r="HUE58" s="70">
        <f t="shared" si="1001"/>
        <v>0</v>
      </c>
      <c r="HUF58" s="70">
        <f t="shared" si="1001"/>
        <v>0</v>
      </c>
      <c r="HUG58" s="70">
        <f t="shared" si="1001"/>
        <v>0</v>
      </c>
      <c r="HUH58" s="50">
        <f t="shared" ref="HUH58:HUH59" si="1002">SUM(HTV58:HUG58)</f>
        <v>0</v>
      </c>
      <c r="HUI58" s="61" t="s">
        <v>60</v>
      </c>
      <c r="HUJ58" s="60">
        <v>9491.7000000000007</v>
      </c>
      <c r="HUK58" s="45">
        <f t="shared" ref="HUK58:HUK59" si="1003">SUM(HUJ58/12)</f>
        <v>790.97500000000002</v>
      </c>
      <c r="HUL58" s="70">
        <v>0</v>
      </c>
      <c r="HUM58" s="70">
        <f t="shared" ref="HUM58:HUW59" si="1004">HUL58</f>
        <v>0</v>
      </c>
      <c r="HUN58" s="70">
        <f t="shared" si="1004"/>
        <v>0</v>
      </c>
      <c r="HUO58" s="70">
        <f t="shared" si="1004"/>
        <v>0</v>
      </c>
      <c r="HUP58" s="70">
        <f t="shared" si="1004"/>
        <v>0</v>
      </c>
      <c r="HUQ58" s="70">
        <f t="shared" si="1004"/>
        <v>0</v>
      </c>
      <c r="HUR58" s="70">
        <f t="shared" si="1004"/>
        <v>0</v>
      </c>
      <c r="HUS58" s="70">
        <f t="shared" si="1004"/>
        <v>0</v>
      </c>
      <c r="HUT58" s="70">
        <f t="shared" si="1004"/>
        <v>0</v>
      </c>
      <c r="HUU58" s="70">
        <f t="shared" si="1004"/>
        <v>0</v>
      </c>
      <c r="HUV58" s="70">
        <f t="shared" si="1004"/>
        <v>0</v>
      </c>
      <c r="HUW58" s="70">
        <f t="shared" si="1004"/>
        <v>0</v>
      </c>
      <c r="HUX58" s="50">
        <f t="shared" ref="HUX58:HUX59" si="1005">SUM(HUL58:HUW58)</f>
        <v>0</v>
      </c>
      <c r="HUY58" s="61" t="s">
        <v>60</v>
      </c>
      <c r="HUZ58" s="60">
        <v>9491.7000000000007</v>
      </c>
      <c r="HVA58" s="45">
        <f t="shared" ref="HVA58:HVA59" si="1006">SUM(HUZ58/12)</f>
        <v>790.97500000000002</v>
      </c>
      <c r="HVB58" s="70">
        <v>0</v>
      </c>
      <c r="HVC58" s="70">
        <f t="shared" ref="HVC58:HVM59" si="1007">HVB58</f>
        <v>0</v>
      </c>
      <c r="HVD58" s="70">
        <f t="shared" si="1007"/>
        <v>0</v>
      </c>
      <c r="HVE58" s="70">
        <f t="shared" si="1007"/>
        <v>0</v>
      </c>
      <c r="HVF58" s="70">
        <f t="shared" si="1007"/>
        <v>0</v>
      </c>
      <c r="HVG58" s="70">
        <f t="shared" si="1007"/>
        <v>0</v>
      </c>
      <c r="HVH58" s="70">
        <f t="shared" si="1007"/>
        <v>0</v>
      </c>
      <c r="HVI58" s="70">
        <f t="shared" si="1007"/>
        <v>0</v>
      </c>
      <c r="HVJ58" s="70">
        <f t="shared" si="1007"/>
        <v>0</v>
      </c>
      <c r="HVK58" s="70">
        <f t="shared" si="1007"/>
        <v>0</v>
      </c>
      <c r="HVL58" s="70">
        <f t="shared" si="1007"/>
        <v>0</v>
      </c>
      <c r="HVM58" s="70">
        <f t="shared" si="1007"/>
        <v>0</v>
      </c>
      <c r="HVN58" s="50">
        <f t="shared" ref="HVN58:HVN59" si="1008">SUM(HVB58:HVM58)</f>
        <v>0</v>
      </c>
      <c r="HVO58" s="61" t="s">
        <v>60</v>
      </c>
      <c r="HVP58" s="60">
        <v>9491.7000000000007</v>
      </c>
      <c r="HVQ58" s="45">
        <f t="shared" ref="HVQ58:HVQ59" si="1009">SUM(HVP58/12)</f>
        <v>790.97500000000002</v>
      </c>
      <c r="HVR58" s="70">
        <v>0</v>
      </c>
      <c r="HVS58" s="70">
        <f t="shared" ref="HVS58:HWC59" si="1010">HVR58</f>
        <v>0</v>
      </c>
      <c r="HVT58" s="70">
        <f t="shared" si="1010"/>
        <v>0</v>
      </c>
      <c r="HVU58" s="70">
        <f t="shared" si="1010"/>
        <v>0</v>
      </c>
      <c r="HVV58" s="70">
        <f t="shared" si="1010"/>
        <v>0</v>
      </c>
      <c r="HVW58" s="70">
        <f t="shared" si="1010"/>
        <v>0</v>
      </c>
      <c r="HVX58" s="70">
        <f t="shared" si="1010"/>
        <v>0</v>
      </c>
      <c r="HVY58" s="70">
        <f t="shared" si="1010"/>
        <v>0</v>
      </c>
      <c r="HVZ58" s="70">
        <f t="shared" si="1010"/>
        <v>0</v>
      </c>
      <c r="HWA58" s="70">
        <f t="shared" si="1010"/>
        <v>0</v>
      </c>
      <c r="HWB58" s="70">
        <f t="shared" si="1010"/>
        <v>0</v>
      </c>
      <c r="HWC58" s="70">
        <f t="shared" si="1010"/>
        <v>0</v>
      </c>
      <c r="HWD58" s="50">
        <f t="shared" ref="HWD58:HWD59" si="1011">SUM(HVR58:HWC58)</f>
        <v>0</v>
      </c>
      <c r="HWE58" s="61" t="s">
        <v>60</v>
      </c>
      <c r="HWF58" s="60">
        <v>9491.7000000000007</v>
      </c>
      <c r="HWG58" s="45">
        <f t="shared" ref="HWG58:HWG59" si="1012">SUM(HWF58/12)</f>
        <v>790.97500000000002</v>
      </c>
      <c r="HWH58" s="70">
        <v>0</v>
      </c>
      <c r="HWI58" s="70">
        <f t="shared" ref="HWI58:HWS59" si="1013">HWH58</f>
        <v>0</v>
      </c>
      <c r="HWJ58" s="70">
        <f t="shared" si="1013"/>
        <v>0</v>
      </c>
      <c r="HWK58" s="70">
        <f t="shared" si="1013"/>
        <v>0</v>
      </c>
      <c r="HWL58" s="70">
        <f t="shared" si="1013"/>
        <v>0</v>
      </c>
      <c r="HWM58" s="70">
        <f t="shared" si="1013"/>
        <v>0</v>
      </c>
      <c r="HWN58" s="70">
        <f t="shared" si="1013"/>
        <v>0</v>
      </c>
      <c r="HWO58" s="70">
        <f t="shared" si="1013"/>
        <v>0</v>
      </c>
      <c r="HWP58" s="70">
        <f t="shared" si="1013"/>
        <v>0</v>
      </c>
      <c r="HWQ58" s="70">
        <f t="shared" si="1013"/>
        <v>0</v>
      </c>
      <c r="HWR58" s="70">
        <f t="shared" si="1013"/>
        <v>0</v>
      </c>
      <c r="HWS58" s="70">
        <f t="shared" si="1013"/>
        <v>0</v>
      </c>
      <c r="HWT58" s="50">
        <f t="shared" ref="HWT58:HWT59" si="1014">SUM(HWH58:HWS58)</f>
        <v>0</v>
      </c>
      <c r="HWU58" s="61" t="s">
        <v>60</v>
      </c>
      <c r="HWV58" s="60">
        <v>9491.7000000000007</v>
      </c>
      <c r="HWW58" s="45">
        <f t="shared" ref="HWW58:HWW59" si="1015">SUM(HWV58/12)</f>
        <v>790.97500000000002</v>
      </c>
      <c r="HWX58" s="70">
        <v>0</v>
      </c>
      <c r="HWY58" s="70">
        <f t="shared" ref="HWY58:HXI59" si="1016">HWX58</f>
        <v>0</v>
      </c>
      <c r="HWZ58" s="70">
        <f t="shared" si="1016"/>
        <v>0</v>
      </c>
      <c r="HXA58" s="70">
        <f t="shared" si="1016"/>
        <v>0</v>
      </c>
      <c r="HXB58" s="70">
        <f t="shared" si="1016"/>
        <v>0</v>
      </c>
      <c r="HXC58" s="70">
        <f t="shared" si="1016"/>
        <v>0</v>
      </c>
      <c r="HXD58" s="70">
        <f t="shared" si="1016"/>
        <v>0</v>
      </c>
      <c r="HXE58" s="70">
        <f t="shared" si="1016"/>
        <v>0</v>
      </c>
      <c r="HXF58" s="70">
        <f t="shared" si="1016"/>
        <v>0</v>
      </c>
      <c r="HXG58" s="70">
        <f t="shared" si="1016"/>
        <v>0</v>
      </c>
      <c r="HXH58" s="70">
        <f t="shared" si="1016"/>
        <v>0</v>
      </c>
      <c r="HXI58" s="70">
        <f t="shared" si="1016"/>
        <v>0</v>
      </c>
      <c r="HXJ58" s="50">
        <f t="shared" ref="HXJ58:HXJ59" si="1017">SUM(HWX58:HXI58)</f>
        <v>0</v>
      </c>
      <c r="HXK58" s="61" t="s">
        <v>60</v>
      </c>
      <c r="HXL58" s="60">
        <v>9491.7000000000007</v>
      </c>
      <c r="HXM58" s="45">
        <f t="shared" ref="HXM58:HXM59" si="1018">SUM(HXL58/12)</f>
        <v>790.97500000000002</v>
      </c>
      <c r="HXN58" s="70">
        <v>0</v>
      </c>
      <c r="HXO58" s="70">
        <f t="shared" ref="HXO58:HXY59" si="1019">HXN58</f>
        <v>0</v>
      </c>
      <c r="HXP58" s="70">
        <f t="shared" si="1019"/>
        <v>0</v>
      </c>
      <c r="HXQ58" s="70">
        <f t="shared" si="1019"/>
        <v>0</v>
      </c>
      <c r="HXR58" s="70">
        <f t="shared" si="1019"/>
        <v>0</v>
      </c>
      <c r="HXS58" s="70">
        <f t="shared" si="1019"/>
        <v>0</v>
      </c>
      <c r="HXT58" s="70">
        <f t="shared" si="1019"/>
        <v>0</v>
      </c>
      <c r="HXU58" s="70">
        <f t="shared" si="1019"/>
        <v>0</v>
      </c>
      <c r="HXV58" s="70">
        <f t="shared" si="1019"/>
        <v>0</v>
      </c>
      <c r="HXW58" s="70">
        <f t="shared" si="1019"/>
        <v>0</v>
      </c>
      <c r="HXX58" s="70">
        <f t="shared" si="1019"/>
        <v>0</v>
      </c>
      <c r="HXY58" s="70">
        <f t="shared" si="1019"/>
        <v>0</v>
      </c>
      <c r="HXZ58" s="50">
        <f t="shared" ref="HXZ58:HXZ59" si="1020">SUM(HXN58:HXY58)</f>
        <v>0</v>
      </c>
      <c r="HYA58" s="61" t="s">
        <v>60</v>
      </c>
      <c r="HYB58" s="60">
        <v>9491.7000000000007</v>
      </c>
      <c r="HYC58" s="45">
        <f t="shared" ref="HYC58:HYC59" si="1021">SUM(HYB58/12)</f>
        <v>790.97500000000002</v>
      </c>
      <c r="HYD58" s="70">
        <v>0</v>
      </c>
      <c r="HYE58" s="70">
        <f t="shared" ref="HYE58:HYO59" si="1022">HYD58</f>
        <v>0</v>
      </c>
      <c r="HYF58" s="70">
        <f t="shared" si="1022"/>
        <v>0</v>
      </c>
      <c r="HYG58" s="70">
        <f t="shared" si="1022"/>
        <v>0</v>
      </c>
      <c r="HYH58" s="70">
        <f t="shared" si="1022"/>
        <v>0</v>
      </c>
      <c r="HYI58" s="70">
        <f t="shared" si="1022"/>
        <v>0</v>
      </c>
      <c r="HYJ58" s="70">
        <f t="shared" si="1022"/>
        <v>0</v>
      </c>
      <c r="HYK58" s="70">
        <f t="shared" si="1022"/>
        <v>0</v>
      </c>
      <c r="HYL58" s="70">
        <f t="shared" si="1022"/>
        <v>0</v>
      </c>
      <c r="HYM58" s="70">
        <f t="shared" si="1022"/>
        <v>0</v>
      </c>
      <c r="HYN58" s="70">
        <f t="shared" si="1022"/>
        <v>0</v>
      </c>
      <c r="HYO58" s="70">
        <f t="shared" si="1022"/>
        <v>0</v>
      </c>
      <c r="HYP58" s="50">
        <f t="shared" ref="HYP58:HYP59" si="1023">SUM(HYD58:HYO58)</f>
        <v>0</v>
      </c>
      <c r="HYQ58" s="61" t="s">
        <v>60</v>
      </c>
      <c r="HYR58" s="60">
        <v>9491.7000000000007</v>
      </c>
      <c r="HYS58" s="45">
        <f t="shared" ref="HYS58:HYS59" si="1024">SUM(HYR58/12)</f>
        <v>790.97500000000002</v>
      </c>
      <c r="HYT58" s="70">
        <v>0</v>
      </c>
      <c r="HYU58" s="70">
        <f t="shared" ref="HYU58:HZE59" si="1025">HYT58</f>
        <v>0</v>
      </c>
      <c r="HYV58" s="70">
        <f t="shared" si="1025"/>
        <v>0</v>
      </c>
      <c r="HYW58" s="70">
        <f t="shared" si="1025"/>
        <v>0</v>
      </c>
      <c r="HYX58" s="70">
        <f t="shared" si="1025"/>
        <v>0</v>
      </c>
      <c r="HYY58" s="70">
        <f t="shared" si="1025"/>
        <v>0</v>
      </c>
      <c r="HYZ58" s="70">
        <f t="shared" si="1025"/>
        <v>0</v>
      </c>
      <c r="HZA58" s="70">
        <f t="shared" si="1025"/>
        <v>0</v>
      </c>
      <c r="HZB58" s="70">
        <f t="shared" si="1025"/>
        <v>0</v>
      </c>
      <c r="HZC58" s="70">
        <f t="shared" si="1025"/>
        <v>0</v>
      </c>
      <c r="HZD58" s="70">
        <f t="shared" si="1025"/>
        <v>0</v>
      </c>
      <c r="HZE58" s="70">
        <f t="shared" si="1025"/>
        <v>0</v>
      </c>
      <c r="HZF58" s="50">
        <f t="shared" ref="HZF58:HZF59" si="1026">SUM(HYT58:HZE58)</f>
        <v>0</v>
      </c>
      <c r="HZG58" s="61" t="s">
        <v>60</v>
      </c>
      <c r="HZH58" s="60">
        <v>9491.7000000000007</v>
      </c>
      <c r="HZI58" s="45">
        <f t="shared" ref="HZI58:HZI59" si="1027">SUM(HZH58/12)</f>
        <v>790.97500000000002</v>
      </c>
      <c r="HZJ58" s="70">
        <v>0</v>
      </c>
      <c r="HZK58" s="70">
        <f t="shared" ref="HZK58:HZU59" si="1028">HZJ58</f>
        <v>0</v>
      </c>
      <c r="HZL58" s="70">
        <f t="shared" si="1028"/>
        <v>0</v>
      </c>
      <c r="HZM58" s="70">
        <f t="shared" si="1028"/>
        <v>0</v>
      </c>
      <c r="HZN58" s="70">
        <f t="shared" si="1028"/>
        <v>0</v>
      </c>
      <c r="HZO58" s="70">
        <f t="shared" si="1028"/>
        <v>0</v>
      </c>
      <c r="HZP58" s="70">
        <f t="shared" si="1028"/>
        <v>0</v>
      </c>
      <c r="HZQ58" s="70">
        <f t="shared" si="1028"/>
        <v>0</v>
      </c>
      <c r="HZR58" s="70">
        <f t="shared" si="1028"/>
        <v>0</v>
      </c>
      <c r="HZS58" s="70">
        <f t="shared" si="1028"/>
        <v>0</v>
      </c>
      <c r="HZT58" s="70">
        <f t="shared" si="1028"/>
        <v>0</v>
      </c>
      <c r="HZU58" s="70">
        <f t="shared" si="1028"/>
        <v>0</v>
      </c>
      <c r="HZV58" s="50">
        <f t="shared" ref="HZV58:HZV59" si="1029">SUM(HZJ58:HZU58)</f>
        <v>0</v>
      </c>
      <c r="HZW58" s="61" t="s">
        <v>60</v>
      </c>
      <c r="HZX58" s="60">
        <v>9491.7000000000007</v>
      </c>
      <c r="HZY58" s="45">
        <f t="shared" ref="HZY58:HZY59" si="1030">SUM(HZX58/12)</f>
        <v>790.97500000000002</v>
      </c>
      <c r="HZZ58" s="70">
        <v>0</v>
      </c>
      <c r="IAA58" s="70">
        <f t="shared" ref="IAA58:IAK59" si="1031">HZZ58</f>
        <v>0</v>
      </c>
      <c r="IAB58" s="70">
        <f t="shared" si="1031"/>
        <v>0</v>
      </c>
      <c r="IAC58" s="70">
        <f t="shared" si="1031"/>
        <v>0</v>
      </c>
      <c r="IAD58" s="70">
        <f t="shared" si="1031"/>
        <v>0</v>
      </c>
      <c r="IAE58" s="70">
        <f t="shared" si="1031"/>
        <v>0</v>
      </c>
      <c r="IAF58" s="70">
        <f t="shared" si="1031"/>
        <v>0</v>
      </c>
      <c r="IAG58" s="70">
        <f t="shared" si="1031"/>
        <v>0</v>
      </c>
      <c r="IAH58" s="70">
        <f t="shared" si="1031"/>
        <v>0</v>
      </c>
      <c r="IAI58" s="70">
        <f t="shared" si="1031"/>
        <v>0</v>
      </c>
      <c r="IAJ58" s="70">
        <f t="shared" si="1031"/>
        <v>0</v>
      </c>
      <c r="IAK58" s="70">
        <f t="shared" si="1031"/>
        <v>0</v>
      </c>
      <c r="IAL58" s="50">
        <f t="shared" ref="IAL58:IAL59" si="1032">SUM(HZZ58:IAK58)</f>
        <v>0</v>
      </c>
      <c r="IAM58" s="61" t="s">
        <v>60</v>
      </c>
      <c r="IAN58" s="60">
        <v>9491.7000000000007</v>
      </c>
      <c r="IAO58" s="45">
        <f t="shared" ref="IAO58:IAO59" si="1033">SUM(IAN58/12)</f>
        <v>790.97500000000002</v>
      </c>
      <c r="IAP58" s="70">
        <v>0</v>
      </c>
      <c r="IAQ58" s="70">
        <f t="shared" ref="IAQ58:IBA59" si="1034">IAP58</f>
        <v>0</v>
      </c>
      <c r="IAR58" s="70">
        <f t="shared" si="1034"/>
        <v>0</v>
      </c>
      <c r="IAS58" s="70">
        <f t="shared" si="1034"/>
        <v>0</v>
      </c>
      <c r="IAT58" s="70">
        <f t="shared" si="1034"/>
        <v>0</v>
      </c>
      <c r="IAU58" s="70">
        <f t="shared" si="1034"/>
        <v>0</v>
      </c>
      <c r="IAV58" s="70">
        <f t="shared" si="1034"/>
        <v>0</v>
      </c>
      <c r="IAW58" s="70">
        <f t="shared" si="1034"/>
        <v>0</v>
      </c>
      <c r="IAX58" s="70">
        <f t="shared" si="1034"/>
        <v>0</v>
      </c>
      <c r="IAY58" s="70">
        <f t="shared" si="1034"/>
        <v>0</v>
      </c>
      <c r="IAZ58" s="70">
        <f t="shared" si="1034"/>
        <v>0</v>
      </c>
      <c r="IBA58" s="70">
        <f t="shared" si="1034"/>
        <v>0</v>
      </c>
      <c r="IBB58" s="50">
        <f t="shared" ref="IBB58:IBB59" si="1035">SUM(IAP58:IBA58)</f>
        <v>0</v>
      </c>
      <c r="IBC58" s="61" t="s">
        <v>60</v>
      </c>
      <c r="IBD58" s="60">
        <v>9491.7000000000007</v>
      </c>
      <c r="IBE58" s="45">
        <f t="shared" ref="IBE58:IBE59" si="1036">SUM(IBD58/12)</f>
        <v>790.97500000000002</v>
      </c>
      <c r="IBF58" s="70">
        <v>0</v>
      </c>
      <c r="IBG58" s="70">
        <f t="shared" ref="IBG58:IBQ59" si="1037">IBF58</f>
        <v>0</v>
      </c>
      <c r="IBH58" s="70">
        <f t="shared" si="1037"/>
        <v>0</v>
      </c>
      <c r="IBI58" s="70">
        <f t="shared" si="1037"/>
        <v>0</v>
      </c>
      <c r="IBJ58" s="70">
        <f t="shared" si="1037"/>
        <v>0</v>
      </c>
      <c r="IBK58" s="70">
        <f t="shared" si="1037"/>
        <v>0</v>
      </c>
      <c r="IBL58" s="70">
        <f t="shared" si="1037"/>
        <v>0</v>
      </c>
      <c r="IBM58" s="70">
        <f t="shared" si="1037"/>
        <v>0</v>
      </c>
      <c r="IBN58" s="70">
        <f t="shared" si="1037"/>
        <v>0</v>
      </c>
      <c r="IBO58" s="70">
        <f t="shared" si="1037"/>
        <v>0</v>
      </c>
      <c r="IBP58" s="70">
        <f t="shared" si="1037"/>
        <v>0</v>
      </c>
      <c r="IBQ58" s="70">
        <f t="shared" si="1037"/>
        <v>0</v>
      </c>
      <c r="IBR58" s="50">
        <f t="shared" ref="IBR58:IBR59" si="1038">SUM(IBF58:IBQ58)</f>
        <v>0</v>
      </c>
      <c r="IBS58" s="61" t="s">
        <v>60</v>
      </c>
      <c r="IBT58" s="60">
        <v>9491.7000000000007</v>
      </c>
      <c r="IBU58" s="45">
        <f t="shared" ref="IBU58:IBU59" si="1039">SUM(IBT58/12)</f>
        <v>790.97500000000002</v>
      </c>
      <c r="IBV58" s="70">
        <v>0</v>
      </c>
      <c r="IBW58" s="70">
        <f t="shared" ref="IBW58:ICG59" si="1040">IBV58</f>
        <v>0</v>
      </c>
      <c r="IBX58" s="70">
        <f t="shared" si="1040"/>
        <v>0</v>
      </c>
      <c r="IBY58" s="70">
        <f t="shared" si="1040"/>
        <v>0</v>
      </c>
      <c r="IBZ58" s="70">
        <f t="shared" si="1040"/>
        <v>0</v>
      </c>
      <c r="ICA58" s="70">
        <f t="shared" si="1040"/>
        <v>0</v>
      </c>
      <c r="ICB58" s="70">
        <f t="shared" si="1040"/>
        <v>0</v>
      </c>
      <c r="ICC58" s="70">
        <f t="shared" si="1040"/>
        <v>0</v>
      </c>
      <c r="ICD58" s="70">
        <f t="shared" si="1040"/>
        <v>0</v>
      </c>
      <c r="ICE58" s="70">
        <f t="shared" si="1040"/>
        <v>0</v>
      </c>
      <c r="ICF58" s="70">
        <f t="shared" si="1040"/>
        <v>0</v>
      </c>
      <c r="ICG58" s="70">
        <f t="shared" si="1040"/>
        <v>0</v>
      </c>
      <c r="ICH58" s="50">
        <f t="shared" ref="ICH58:ICH59" si="1041">SUM(IBV58:ICG58)</f>
        <v>0</v>
      </c>
      <c r="ICI58" s="61" t="s">
        <v>60</v>
      </c>
      <c r="ICJ58" s="60">
        <v>9491.7000000000007</v>
      </c>
      <c r="ICK58" s="45">
        <f t="shared" ref="ICK58:ICK59" si="1042">SUM(ICJ58/12)</f>
        <v>790.97500000000002</v>
      </c>
      <c r="ICL58" s="70">
        <v>0</v>
      </c>
      <c r="ICM58" s="70">
        <f t="shared" ref="ICM58:ICW59" si="1043">ICL58</f>
        <v>0</v>
      </c>
      <c r="ICN58" s="70">
        <f t="shared" si="1043"/>
        <v>0</v>
      </c>
      <c r="ICO58" s="70">
        <f t="shared" si="1043"/>
        <v>0</v>
      </c>
      <c r="ICP58" s="70">
        <f t="shared" si="1043"/>
        <v>0</v>
      </c>
      <c r="ICQ58" s="70">
        <f t="shared" si="1043"/>
        <v>0</v>
      </c>
      <c r="ICR58" s="70">
        <f t="shared" si="1043"/>
        <v>0</v>
      </c>
      <c r="ICS58" s="70">
        <f t="shared" si="1043"/>
        <v>0</v>
      </c>
      <c r="ICT58" s="70">
        <f t="shared" si="1043"/>
        <v>0</v>
      </c>
      <c r="ICU58" s="70">
        <f t="shared" si="1043"/>
        <v>0</v>
      </c>
      <c r="ICV58" s="70">
        <f t="shared" si="1043"/>
        <v>0</v>
      </c>
      <c r="ICW58" s="70">
        <f t="shared" si="1043"/>
        <v>0</v>
      </c>
      <c r="ICX58" s="50">
        <f t="shared" ref="ICX58:ICX59" si="1044">SUM(ICL58:ICW58)</f>
        <v>0</v>
      </c>
      <c r="ICY58" s="61" t="s">
        <v>60</v>
      </c>
      <c r="ICZ58" s="60">
        <v>9491.7000000000007</v>
      </c>
      <c r="IDA58" s="45">
        <f t="shared" ref="IDA58:IDA59" si="1045">SUM(ICZ58/12)</f>
        <v>790.97500000000002</v>
      </c>
      <c r="IDB58" s="70">
        <v>0</v>
      </c>
      <c r="IDC58" s="70">
        <f t="shared" ref="IDC58:IDM59" si="1046">IDB58</f>
        <v>0</v>
      </c>
      <c r="IDD58" s="70">
        <f t="shared" si="1046"/>
        <v>0</v>
      </c>
      <c r="IDE58" s="70">
        <f t="shared" si="1046"/>
        <v>0</v>
      </c>
      <c r="IDF58" s="70">
        <f t="shared" si="1046"/>
        <v>0</v>
      </c>
      <c r="IDG58" s="70">
        <f t="shared" si="1046"/>
        <v>0</v>
      </c>
      <c r="IDH58" s="70">
        <f t="shared" si="1046"/>
        <v>0</v>
      </c>
      <c r="IDI58" s="70">
        <f t="shared" si="1046"/>
        <v>0</v>
      </c>
      <c r="IDJ58" s="70">
        <f t="shared" si="1046"/>
        <v>0</v>
      </c>
      <c r="IDK58" s="70">
        <f t="shared" si="1046"/>
        <v>0</v>
      </c>
      <c r="IDL58" s="70">
        <f t="shared" si="1046"/>
        <v>0</v>
      </c>
      <c r="IDM58" s="70">
        <f t="shared" si="1046"/>
        <v>0</v>
      </c>
      <c r="IDN58" s="50">
        <f t="shared" ref="IDN58:IDN59" si="1047">SUM(IDB58:IDM58)</f>
        <v>0</v>
      </c>
      <c r="IDO58" s="61" t="s">
        <v>60</v>
      </c>
      <c r="IDP58" s="60">
        <v>9491.7000000000007</v>
      </c>
      <c r="IDQ58" s="45">
        <f t="shared" ref="IDQ58:IDQ59" si="1048">SUM(IDP58/12)</f>
        <v>790.97500000000002</v>
      </c>
      <c r="IDR58" s="70">
        <v>0</v>
      </c>
      <c r="IDS58" s="70">
        <f t="shared" ref="IDS58:IEC59" si="1049">IDR58</f>
        <v>0</v>
      </c>
      <c r="IDT58" s="70">
        <f t="shared" si="1049"/>
        <v>0</v>
      </c>
      <c r="IDU58" s="70">
        <f t="shared" si="1049"/>
        <v>0</v>
      </c>
      <c r="IDV58" s="70">
        <f t="shared" si="1049"/>
        <v>0</v>
      </c>
      <c r="IDW58" s="70">
        <f t="shared" si="1049"/>
        <v>0</v>
      </c>
      <c r="IDX58" s="70">
        <f t="shared" si="1049"/>
        <v>0</v>
      </c>
      <c r="IDY58" s="70">
        <f t="shared" si="1049"/>
        <v>0</v>
      </c>
      <c r="IDZ58" s="70">
        <f t="shared" si="1049"/>
        <v>0</v>
      </c>
      <c r="IEA58" s="70">
        <f t="shared" si="1049"/>
        <v>0</v>
      </c>
      <c r="IEB58" s="70">
        <f t="shared" si="1049"/>
        <v>0</v>
      </c>
      <c r="IEC58" s="70">
        <f t="shared" si="1049"/>
        <v>0</v>
      </c>
      <c r="IED58" s="50">
        <f t="shared" ref="IED58:IED59" si="1050">SUM(IDR58:IEC58)</f>
        <v>0</v>
      </c>
      <c r="IEE58" s="61" t="s">
        <v>60</v>
      </c>
      <c r="IEF58" s="60">
        <v>9491.7000000000007</v>
      </c>
      <c r="IEG58" s="45">
        <f t="shared" ref="IEG58:IEG59" si="1051">SUM(IEF58/12)</f>
        <v>790.97500000000002</v>
      </c>
      <c r="IEH58" s="70">
        <v>0</v>
      </c>
      <c r="IEI58" s="70">
        <f t="shared" ref="IEI58:IES59" si="1052">IEH58</f>
        <v>0</v>
      </c>
      <c r="IEJ58" s="70">
        <f t="shared" si="1052"/>
        <v>0</v>
      </c>
      <c r="IEK58" s="70">
        <f t="shared" si="1052"/>
        <v>0</v>
      </c>
      <c r="IEL58" s="70">
        <f t="shared" si="1052"/>
        <v>0</v>
      </c>
      <c r="IEM58" s="70">
        <f t="shared" si="1052"/>
        <v>0</v>
      </c>
      <c r="IEN58" s="70">
        <f t="shared" si="1052"/>
        <v>0</v>
      </c>
      <c r="IEO58" s="70">
        <f t="shared" si="1052"/>
        <v>0</v>
      </c>
      <c r="IEP58" s="70">
        <f t="shared" si="1052"/>
        <v>0</v>
      </c>
      <c r="IEQ58" s="70">
        <f t="shared" si="1052"/>
        <v>0</v>
      </c>
      <c r="IER58" s="70">
        <f t="shared" si="1052"/>
        <v>0</v>
      </c>
      <c r="IES58" s="70">
        <f t="shared" si="1052"/>
        <v>0</v>
      </c>
      <c r="IET58" s="50">
        <f t="shared" ref="IET58:IET59" si="1053">SUM(IEH58:IES58)</f>
        <v>0</v>
      </c>
      <c r="IEU58" s="61" t="s">
        <v>60</v>
      </c>
      <c r="IEV58" s="60">
        <v>9491.7000000000007</v>
      </c>
      <c r="IEW58" s="45">
        <f t="shared" ref="IEW58:IEW59" si="1054">SUM(IEV58/12)</f>
        <v>790.97500000000002</v>
      </c>
      <c r="IEX58" s="70">
        <v>0</v>
      </c>
      <c r="IEY58" s="70">
        <f t="shared" ref="IEY58:IFI59" si="1055">IEX58</f>
        <v>0</v>
      </c>
      <c r="IEZ58" s="70">
        <f t="shared" si="1055"/>
        <v>0</v>
      </c>
      <c r="IFA58" s="70">
        <f t="shared" si="1055"/>
        <v>0</v>
      </c>
      <c r="IFB58" s="70">
        <f t="shared" si="1055"/>
        <v>0</v>
      </c>
      <c r="IFC58" s="70">
        <f t="shared" si="1055"/>
        <v>0</v>
      </c>
      <c r="IFD58" s="70">
        <f t="shared" si="1055"/>
        <v>0</v>
      </c>
      <c r="IFE58" s="70">
        <f t="shared" si="1055"/>
        <v>0</v>
      </c>
      <c r="IFF58" s="70">
        <f t="shared" si="1055"/>
        <v>0</v>
      </c>
      <c r="IFG58" s="70">
        <f t="shared" si="1055"/>
        <v>0</v>
      </c>
      <c r="IFH58" s="70">
        <f t="shared" si="1055"/>
        <v>0</v>
      </c>
      <c r="IFI58" s="70">
        <f t="shared" si="1055"/>
        <v>0</v>
      </c>
      <c r="IFJ58" s="50">
        <f t="shared" ref="IFJ58:IFJ59" si="1056">SUM(IEX58:IFI58)</f>
        <v>0</v>
      </c>
      <c r="IFK58" s="61" t="s">
        <v>60</v>
      </c>
      <c r="IFL58" s="60">
        <v>9491.7000000000007</v>
      </c>
      <c r="IFM58" s="45">
        <f t="shared" ref="IFM58:IFM59" si="1057">SUM(IFL58/12)</f>
        <v>790.97500000000002</v>
      </c>
      <c r="IFN58" s="70">
        <v>0</v>
      </c>
      <c r="IFO58" s="70">
        <f t="shared" ref="IFO58:IFY59" si="1058">IFN58</f>
        <v>0</v>
      </c>
      <c r="IFP58" s="70">
        <f t="shared" si="1058"/>
        <v>0</v>
      </c>
      <c r="IFQ58" s="70">
        <f t="shared" si="1058"/>
        <v>0</v>
      </c>
      <c r="IFR58" s="70">
        <f t="shared" si="1058"/>
        <v>0</v>
      </c>
      <c r="IFS58" s="70">
        <f t="shared" si="1058"/>
        <v>0</v>
      </c>
      <c r="IFT58" s="70">
        <f t="shared" si="1058"/>
        <v>0</v>
      </c>
      <c r="IFU58" s="70">
        <f t="shared" si="1058"/>
        <v>0</v>
      </c>
      <c r="IFV58" s="70">
        <f t="shared" si="1058"/>
        <v>0</v>
      </c>
      <c r="IFW58" s="70">
        <f t="shared" si="1058"/>
        <v>0</v>
      </c>
      <c r="IFX58" s="70">
        <f t="shared" si="1058"/>
        <v>0</v>
      </c>
      <c r="IFY58" s="70">
        <f t="shared" si="1058"/>
        <v>0</v>
      </c>
      <c r="IFZ58" s="50">
        <f t="shared" ref="IFZ58:IFZ59" si="1059">SUM(IFN58:IFY58)</f>
        <v>0</v>
      </c>
      <c r="IGA58" s="61" t="s">
        <v>60</v>
      </c>
      <c r="IGB58" s="60">
        <v>9491.7000000000007</v>
      </c>
      <c r="IGC58" s="45">
        <f t="shared" ref="IGC58:IGC59" si="1060">SUM(IGB58/12)</f>
        <v>790.97500000000002</v>
      </c>
      <c r="IGD58" s="70">
        <v>0</v>
      </c>
      <c r="IGE58" s="70">
        <f t="shared" ref="IGE58:IGO59" si="1061">IGD58</f>
        <v>0</v>
      </c>
      <c r="IGF58" s="70">
        <f t="shared" si="1061"/>
        <v>0</v>
      </c>
      <c r="IGG58" s="70">
        <f t="shared" si="1061"/>
        <v>0</v>
      </c>
      <c r="IGH58" s="70">
        <f t="shared" si="1061"/>
        <v>0</v>
      </c>
      <c r="IGI58" s="70">
        <f t="shared" si="1061"/>
        <v>0</v>
      </c>
      <c r="IGJ58" s="70">
        <f t="shared" si="1061"/>
        <v>0</v>
      </c>
      <c r="IGK58" s="70">
        <f t="shared" si="1061"/>
        <v>0</v>
      </c>
      <c r="IGL58" s="70">
        <f t="shared" si="1061"/>
        <v>0</v>
      </c>
      <c r="IGM58" s="70">
        <f t="shared" si="1061"/>
        <v>0</v>
      </c>
      <c r="IGN58" s="70">
        <f t="shared" si="1061"/>
        <v>0</v>
      </c>
      <c r="IGO58" s="70">
        <f t="shared" si="1061"/>
        <v>0</v>
      </c>
      <c r="IGP58" s="50">
        <f t="shared" ref="IGP58:IGP59" si="1062">SUM(IGD58:IGO58)</f>
        <v>0</v>
      </c>
      <c r="IGQ58" s="61" t="s">
        <v>60</v>
      </c>
      <c r="IGR58" s="60">
        <v>9491.7000000000007</v>
      </c>
      <c r="IGS58" s="45">
        <f t="shared" ref="IGS58:IGS59" si="1063">SUM(IGR58/12)</f>
        <v>790.97500000000002</v>
      </c>
      <c r="IGT58" s="70">
        <v>0</v>
      </c>
      <c r="IGU58" s="70">
        <f t="shared" ref="IGU58:IHE59" si="1064">IGT58</f>
        <v>0</v>
      </c>
      <c r="IGV58" s="70">
        <f t="shared" si="1064"/>
        <v>0</v>
      </c>
      <c r="IGW58" s="70">
        <f t="shared" si="1064"/>
        <v>0</v>
      </c>
      <c r="IGX58" s="70">
        <f t="shared" si="1064"/>
        <v>0</v>
      </c>
      <c r="IGY58" s="70">
        <f t="shared" si="1064"/>
        <v>0</v>
      </c>
      <c r="IGZ58" s="70">
        <f t="shared" si="1064"/>
        <v>0</v>
      </c>
      <c r="IHA58" s="70">
        <f t="shared" si="1064"/>
        <v>0</v>
      </c>
      <c r="IHB58" s="70">
        <f t="shared" si="1064"/>
        <v>0</v>
      </c>
      <c r="IHC58" s="70">
        <f t="shared" si="1064"/>
        <v>0</v>
      </c>
      <c r="IHD58" s="70">
        <f t="shared" si="1064"/>
        <v>0</v>
      </c>
      <c r="IHE58" s="70">
        <f t="shared" si="1064"/>
        <v>0</v>
      </c>
      <c r="IHF58" s="50">
        <f t="shared" ref="IHF58:IHF59" si="1065">SUM(IGT58:IHE58)</f>
        <v>0</v>
      </c>
      <c r="IHG58" s="61" t="s">
        <v>60</v>
      </c>
      <c r="IHH58" s="60">
        <v>9491.7000000000007</v>
      </c>
      <c r="IHI58" s="45">
        <f t="shared" ref="IHI58:IHI59" si="1066">SUM(IHH58/12)</f>
        <v>790.97500000000002</v>
      </c>
      <c r="IHJ58" s="70">
        <v>0</v>
      </c>
      <c r="IHK58" s="70">
        <f t="shared" ref="IHK58:IHU59" si="1067">IHJ58</f>
        <v>0</v>
      </c>
      <c r="IHL58" s="70">
        <f t="shared" si="1067"/>
        <v>0</v>
      </c>
      <c r="IHM58" s="70">
        <f t="shared" si="1067"/>
        <v>0</v>
      </c>
      <c r="IHN58" s="70">
        <f t="shared" si="1067"/>
        <v>0</v>
      </c>
      <c r="IHO58" s="70">
        <f t="shared" si="1067"/>
        <v>0</v>
      </c>
      <c r="IHP58" s="70">
        <f t="shared" si="1067"/>
        <v>0</v>
      </c>
      <c r="IHQ58" s="70">
        <f t="shared" si="1067"/>
        <v>0</v>
      </c>
      <c r="IHR58" s="70">
        <f t="shared" si="1067"/>
        <v>0</v>
      </c>
      <c r="IHS58" s="70">
        <f t="shared" si="1067"/>
        <v>0</v>
      </c>
      <c r="IHT58" s="70">
        <f t="shared" si="1067"/>
        <v>0</v>
      </c>
      <c r="IHU58" s="70">
        <f t="shared" si="1067"/>
        <v>0</v>
      </c>
      <c r="IHV58" s="50">
        <f t="shared" ref="IHV58:IHV59" si="1068">SUM(IHJ58:IHU58)</f>
        <v>0</v>
      </c>
      <c r="IHW58" s="61" t="s">
        <v>60</v>
      </c>
      <c r="IHX58" s="60">
        <v>9491.7000000000007</v>
      </c>
      <c r="IHY58" s="45">
        <f t="shared" ref="IHY58:IHY59" si="1069">SUM(IHX58/12)</f>
        <v>790.97500000000002</v>
      </c>
      <c r="IHZ58" s="70">
        <v>0</v>
      </c>
      <c r="IIA58" s="70">
        <f t="shared" ref="IIA58:IIK59" si="1070">IHZ58</f>
        <v>0</v>
      </c>
      <c r="IIB58" s="70">
        <f t="shared" si="1070"/>
        <v>0</v>
      </c>
      <c r="IIC58" s="70">
        <f t="shared" si="1070"/>
        <v>0</v>
      </c>
      <c r="IID58" s="70">
        <f t="shared" si="1070"/>
        <v>0</v>
      </c>
      <c r="IIE58" s="70">
        <f t="shared" si="1070"/>
        <v>0</v>
      </c>
      <c r="IIF58" s="70">
        <f t="shared" si="1070"/>
        <v>0</v>
      </c>
      <c r="IIG58" s="70">
        <f t="shared" si="1070"/>
        <v>0</v>
      </c>
      <c r="IIH58" s="70">
        <f t="shared" si="1070"/>
        <v>0</v>
      </c>
      <c r="III58" s="70">
        <f t="shared" si="1070"/>
        <v>0</v>
      </c>
      <c r="IIJ58" s="70">
        <f t="shared" si="1070"/>
        <v>0</v>
      </c>
      <c r="IIK58" s="70">
        <f t="shared" si="1070"/>
        <v>0</v>
      </c>
      <c r="IIL58" s="50">
        <f t="shared" ref="IIL58:IIL59" si="1071">SUM(IHZ58:IIK58)</f>
        <v>0</v>
      </c>
      <c r="IIM58" s="61" t="s">
        <v>60</v>
      </c>
      <c r="IIN58" s="60">
        <v>9491.7000000000007</v>
      </c>
      <c r="IIO58" s="45">
        <f t="shared" ref="IIO58:IIO59" si="1072">SUM(IIN58/12)</f>
        <v>790.97500000000002</v>
      </c>
      <c r="IIP58" s="70">
        <v>0</v>
      </c>
      <c r="IIQ58" s="70">
        <f t="shared" ref="IIQ58:IJA59" si="1073">IIP58</f>
        <v>0</v>
      </c>
      <c r="IIR58" s="70">
        <f t="shared" si="1073"/>
        <v>0</v>
      </c>
      <c r="IIS58" s="70">
        <f t="shared" si="1073"/>
        <v>0</v>
      </c>
      <c r="IIT58" s="70">
        <f t="shared" si="1073"/>
        <v>0</v>
      </c>
      <c r="IIU58" s="70">
        <f t="shared" si="1073"/>
        <v>0</v>
      </c>
      <c r="IIV58" s="70">
        <f t="shared" si="1073"/>
        <v>0</v>
      </c>
      <c r="IIW58" s="70">
        <f t="shared" si="1073"/>
        <v>0</v>
      </c>
      <c r="IIX58" s="70">
        <f t="shared" si="1073"/>
        <v>0</v>
      </c>
      <c r="IIY58" s="70">
        <f t="shared" si="1073"/>
        <v>0</v>
      </c>
      <c r="IIZ58" s="70">
        <f t="shared" si="1073"/>
        <v>0</v>
      </c>
      <c r="IJA58" s="70">
        <f t="shared" si="1073"/>
        <v>0</v>
      </c>
      <c r="IJB58" s="50">
        <f t="shared" ref="IJB58:IJB59" si="1074">SUM(IIP58:IJA58)</f>
        <v>0</v>
      </c>
      <c r="IJC58" s="61" t="s">
        <v>60</v>
      </c>
      <c r="IJD58" s="60">
        <v>9491.7000000000007</v>
      </c>
      <c r="IJE58" s="45">
        <f t="shared" ref="IJE58:IJE59" si="1075">SUM(IJD58/12)</f>
        <v>790.97500000000002</v>
      </c>
      <c r="IJF58" s="70">
        <v>0</v>
      </c>
      <c r="IJG58" s="70">
        <f t="shared" ref="IJG58:IJQ59" si="1076">IJF58</f>
        <v>0</v>
      </c>
      <c r="IJH58" s="70">
        <f t="shared" si="1076"/>
        <v>0</v>
      </c>
      <c r="IJI58" s="70">
        <f t="shared" si="1076"/>
        <v>0</v>
      </c>
      <c r="IJJ58" s="70">
        <f t="shared" si="1076"/>
        <v>0</v>
      </c>
      <c r="IJK58" s="70">
        <f t="shared" si="1076"/>
        <v>0</v>
      </c>
      <c r="IJL58" s="70">
        <f t="shared" si="1076"/>
        <v>0</v>
      </c>
      <c r="IJM58" s="70">
        <f t="shared" si="1076"/>
        <v>0</v>
      </c>
      <c r="IJN58" s="70">
        <f t="shared" si="1076"/>
        <v>0</v>
      </c>
      <c r="IJO58" s="70">
        <f t="shared" si="1076"/>
        <v>0</v>
      </c>
      <c r="IJP58" s="70">
        <f t="shared" si="1076"/>
        <v>0</v>
      </c>
      <c r="IJQ58" s="70">
        <f t="shared" si="1076"/>
        <v>0</v>
      </c>
      <c r="IJR58" s="50">
        <f t="shared" ref="IJR58:IJR59" si="1077">SUM(IJF58:IJQ58)</f>
        <v>0</v>
      </c>
      <c r="IJS58" s="61" t="s">
        <v>60</v>
      </c>
      <c r="IJT58" s="60">
        <v>9491.7000000000007</v>
      </c>
      <c r="IJU58" s="45">
        <f t="shared" ref="IJU58:IJU59" si="1078">SUM(IJT58/12)</f>
        <v>790.97500000000002</v>
      </c>
      <c r="IJV58" s="70">
        <v>0</v>
      </c>
      <c r="IJW58" s="70">
        <f t="shared" ref="IJW58:IKG59" si="1079">IJV58</f>
        <v>0</v>
      </c>
      <c r="IJX58" s="70">
        <f t="shared" si="1079"/>
        <v>0</v>
      </c>
      <c r="IJY58" s="70">
        <f t="shared" si="1079"/>
        <v>0</v>
      </c>
      <c r="IJZ58" s="70">
        <f t="shared" si="1079"/>
        <v>0</v>
      </c>
      <c r="IKA58" s="70">
        <f t="shared" si="1079"/>
        <v>0</v>
      </c>
      <c r="IKB58" s="70">
        <f t="shared" si="1079"/>
        <v>0</v>
      </c>
      <c r="IKC58" s="70">
        <f t="shared" si="1079"/>
        <v>0</v>
      </c>
      <c r="IKD58" s="70">
        <f t="shared" si="1079"/>
        <v>0</v>
      </c>
      <c r="IKE58" s="70">
        <f t="shared" si="1079"/>
        <v>0</v>
      </c>
      <c r="IKF58" s="70">
        <f t="shared" si="1079"/>
        <v>0</v>
      </c>
      <c r="IKG58" s="70">
        <f t="shared" si="1079"/>
        <v>0</v>
      </c>
      <c r="IKH58" s="50">
        <f t="shared" ref="IKH58:IKH59" si="1080">SUM(IJV58:IKG58)</f>
        <v>0</v>
      </c>
      <c r="IKI58" s="61" t="s">
        <v>60</v>
      </c>
      <c r="IKJ58" s="60">
        <v>9491.7000000000007</v>
      </c>
      <c r="IKK58" s="45">
        <f t="shared" ref="IKK58:IKK59" si="1081">SUM(IKJ58/12)</f>
        <v>790.97500000000002</v>
      </c>
      <c r="IKL58" s="70">
        <v>0</v>
      </c>
      <c r="IKM58" s="70">
        <f t="shared" ref="IKM58:IKW59" si="1082">IKL58</f>
        <v>0</v>
      </c>
      <c r="IKN58" s="70">
        <f t="shared" si="1082"/>
        <v>0</v>
      </c>
      <c r="IKO58" s="70">
        <f t="shared" si="1082"/>
        <v>0</v>
      </c>
      <c r="IKP58" s="70">
        <f t="shared" si="1082"/>
        <v>0</v>
      </c>
      <c r="IKQ58" s="70">
        <f t="shared" si="1082"/>
        <v>0</v>
      </c>
      <c r="IKR58" s="70">
        <f t="shared" si="1082"/>
        <v>0</v>
      </c>
      <c r="IKS58" s="70">
        <f t="shared" si="1082"/>
        <v>0</v>
      </c>
      <c r="IKT58" s="70">
        <f t="shared" si="1082"/>
        <v>0</v>
      </c>
      <c r="IKU58" s="70">
        <f t="shared" si="1082"/>
        <v>0</v>
      </c>
      <c r="IKV58" s="70">
        <f t="shared" si="1082"/>
        <v>0</v>
      </c>
      <c r="IKW58" s="70">
        <f t="shared" si="1082"/>
        <v>0</v>
      </c>
      <c r="IKX58" s="50">
        <f t="shared" ref="IKX58:IKX59" si="1083">SUM(IKL58:IKW58)</f>
        <v>0</v>
      </c>
      <c r="IKY58" s="61" t="s">
        <v>60</v>
      </c>
      <c r="IKZ58" s="60">
        <v>9491.7000000000007</v>
      </c>
      <c r="ILA58" s="45">
        <f t="shared" ref="ILA58:ILA59" si="1084">SUM(IKZ58/12)</f>
        <v>790.97500000000002</v>
      </c>
      <c r="ILB58" s="70">
        <v>0</v>
      </c>
      <c r="ILC58" s="70">
        <f t="shared" ref="ILC58:ILM59" si="1085">ILB58</f>
        <v>0</v>
      </c>
      <c r="ILD58" s="70">
        <f t="shared" si="1085"/>
        <v>0</v>
      </c>
      <c r="ILE58" s="70">
        <f t="shared" si="1085"/>
        <v>0</v>
      </c>
      <c r="ILF58" s="70">
        <f t="shared" si="1085"/>
        <v>0</v>
      </c>
      <c r="ILG58" s="70">
        <f t="shared" si="1085"/>
        <v>0</v>
      </c>
      <c r="ILH58" s="70">
        <f t="shared" si="1085"/>
        <v>0</v>
      </c>
      <c r="ILI58" s="70">
        <f t="shared" si="1085"/>
        <v>0</v>
      </c>
      <c r="ILJ58" s="70">
        <f t="shared" si="1085"/>
        <v>0</v>
      </c>
      <c r="ILK58" s="70">
        <f t="shared" si="1085"/>
        <v>0</v>
      </c>
      <c r="ILL58" s="70">
        <f t="shared" si="1085"/>
        <v>0</v>
      </c>
      <c r="ILM58" s="70">
        <f t="shared" si="1085"/>
        <v>0</v>
      </c>
      <c r="ILN58" s="50">
        <f t="shared" ref="ILN58:ILN59" si="1086">SUM(ILB58:ILM58)</f>
        <v>0</v>
      </c>
      <c r="ILO58" s="61" t="s">
        <v>60</v>
      </c>
      <c r="ILP58" s="60">
        <v>9491.7000000000007</v>
      </c>
      <c r="ILQ58" s="45">
        <f t="shared" ref="ILQ58:ILQ59" si="1087">SUM(ILP58/12)</f>
        <v>790.97500000000002</v>
      </c>
      <c r="ILR58" s="70">
        <v>0</v>
      </c>
      <c r="ILS58" s="70">
        <f t="shared" ref="ILS58:IMC59" si="1088">ILR58</f>
        <v>0</v>
      </c>
      <c r="ILT58" s="70">
        <f t="shared" si="1088"/>
        <v>0</v>
      </c>
      <c r="ILU58" s="70">
        <f t="shared" si="1088"/>
        <v>0</v>
      </c>
      <c r="ILV58" s="70">
        <f t="shared" si="1088"/>
        <v>0</v>
      </c>
      <c r="ILW58" s="70">
        <f t="shared" si="1088"/>
        <v>0</v>
      </c>
      <c r="ILX58" s="70">
        <f t="shared" si="1088"/>
        <v>0</v>
      </c>
      <c r="ILY58" s="70">
        <f t="shared" si="1088"/>
        <v>0</v>
      </c>
      <c r="ILZ58" s="70">
        <f t="shared" si="1088"/>
        <v>0</v>
      </c>
      <c r="IMA58" s="70">
        <f t="shared" si="1088"/>
        <v>0</v>
      </c>
      <c r="IMB58" s="70">
        <f t="shared" si="1088"/>
        <v>0</v>
      </c>
      <c r="IMC58" s="70">
        <f t="shared" si="1088"/>
        <v>0</v>
      </c>
      <c r="IMD58" s="50">
        <f t="shared" ref="IMD58:IMD59" si="1089">SUM(ILR58:IMC58)</f>
        <v>0</v>
      </c>
      <c r="IME58" s="61" t="s">
        <v>60</v>
      </c>
      <c r="IMF58" s="60">
        <v>9491.7000000000007</v>
      </c>
      <c r="IMG58" s="45">
        <f t="shared" ref="IMG58:IMG59" si="1090">SUM(IMF58/12)</f>
        <v>790.97500000000002</v>
      </c>
      <c r="IMH58" s="70">
        <v>0</v>
      </c>
      <c r="IMI58" s="70">
        <f t="shared" ref="IMI58:IMS59" si="1091">IMH58</f>
        <v>0</v>
      </c>
      <c r="IMJ58" s="70">
        <f t="shared" si="1091"/>
        <v>0</v>
      </c>
      <c r="IMK58" s="70">
        <f t="shared" si="1091"/>
        <v>0</v>
      </c>
      <c r="IML58" s="70">
        <f t="shared" si="1091"/>
        <v>0</v>
      </c>
      <c r="IMM58" s="70">
        <f t="shared" si="1091"/>
        <v>0</v>
      </c>
      <c r="IMN58" s="70">
        <f t="shared" si="1091"/>
        <v>0</v>
      </c>
      <c r="IMO58" s="70">
        <f t="shared" si="1091"/>
        <v>0</v>
      </c>
      <c r="IMP58" s="70">
        <f t="shared" si="1091"/>
        <v>0</v>
      </c>
      <c r="IMQ58" s="70">
        <f t="shared" si="1091"/>
        <v>0</v>
      </c>
      <c r="IMR58" s="70">
        <f t="shared" si="1091"/>
        <v>0</v>
      </c>
      <c r="IMS58" s="70">
        <f t="shared" si="1091"/>
        <v>0</v>
      </c>
      <c r="IMT58" s="50">
        <f t="shared" ref="IMT58:IMT59" si="1092">SUM(IMH58:IMS58)</f>
        <v>0</v>
      </c>
      <c r="IMU58" s="61" t="s">
        <v>60</v>
      </c>
      <c r="IMV58" s="60">
        <v>9491.7000000000007</v>
      </c>
      <c r="IMW58" s="45">
        <f t="shared" ref="IMW58:IMW59" si="1093">SUM(IMV58/12)</f>
        <v>790.97500000000002</v>
      </c>
      <c r="IMX58" s="70">
        <v>0</v>
      </c>
      <c r="IMY58" s="70">
        <f t="shared" ref="IMY58:INI59" si="1094">IMX58</f>
        <v>0</v>
      </c>
      <c r="IMZ58" s="70">
        <f t="shared" si="1094"/>
        <v>0</v>
      </c>
      <c r="INA58" s="70">
        <f t="shared" si="1094"/>
        <v>0</v>
      </c>
      <c r="INB58" s="70">
        <f t="shared" si="1094"/>
        <v>0</v>
      </c>
      <c r="INC58" s="70">
        <f t="shared" si="1094"/>
        <v>0</v>
      </c>
      <c r="IND58" s="70">
        <f t="shared" si="1094"/>
        <v>0</v>
      </c>
      <c r="INE58" s="70">
        <f t="shared" si="1094"/>
        <v>0</v>
      </c>
      <c r="INF58" s="70">
        <f t="shared" si="1094"/>
        <v>0</v>
      </c>
      <c r="ING58" s="70">
        <f t="shared" si="1094"/>
        <v>0</v>
      </c>
      <c r="INH58" s="70">
        <f t="shared" si="1094"/>
        <v>0</v>
      </c>
      <c r="INI58" s="70">
        <f t="shared" si="1094"/>
        <v>0</v>
      </c>
      <c r="INJ58" s="50">
        <f t="shared" ref="INJ58:INJ59" si="1095">SUM(IMX58:INI58)</f>
        <v>0</v>
      </c>
      <c r="INK58" s="61" t="s">
        <v>60</v>
      </c>
      <c r="INL58" s="60">
        <v>9491.7000000000007</v>
      </c>
      <c r="INM58" s="45">
        <f t="shared" ref="INM58:INM59" si="1096">SUM(INL58/12)</f>
        <v>790.97500000000002</v>
      </c>
      <c r="INN58" s="70">
        <v>0</v>
      </c>
      <c r="INO58" s="70">
        <f t="shared" ref="INO58:INY59" si="1097">INN58</f>
        <v>0</v>
      </c>
      <c r="INP58" s="70">
        <f t="shared" si="1097"/>
        <v>0</v>
      </c>
      <c r="INQ58" s="70">
        <f t="shared" si="1097"/>
        <v>0</v>
      </c>
      <c r="INR58" s="70">
        <f t="shared" si="1097"/>
        <v>0</v>
      </c>
      <c r="INS58" s="70">
        <f t="shared" si="1097"/>
        <v>0</v>
      </c>
      <c r="INT58" s="70">
        <f t="shared" si="1097"/>
        <v>0</v>
      </c>
      <c r="INU58" s="70">
        <f t="shared" si="1097"/>
        <v>0</v>
      </c>
      <c r="INV58" s="70">
        <f t="shared" si="1097"/>
        <v>0</v>
      </c>
      <c r="INW58" s="70">
        <f t="shared" si="1097"/>
        <v>0</v>
      </c>
      <c r="INX58" s="70">
        <f t="shared" si="1097"/>
        <v>0</v>
      </c>
      <c r="INY58" s="70">
        <f t="shared" si="1097"/>
        <v>0</v>
      </c>
      <c r="INZ58" s="50">
        <f t="shared" ref="INZ58:INZ59" si="1098">SUM(INN58:INY58)</f>
        <v>0</v>
      </c>
      <c r="IOA58" s="61" t="s">
        <v>60</v>
      </c>
      <c r="IOB58" s="60">
        <v>9491.7000000000007</v>
      </c>
      <c r="IOC58" s="45">
        <f t="shared" ref="IOC58:IOC59" si="1099">SUM(IOB58/12)</f>
        <v>790.97500000000002</v>
      </c>
      <c r="IOD58" s="70">
        <v>0</v>
      </c>
      <c r="IOE58" s="70">
        <f t="shared" ref="IOE58:IOO59" si="1100">IOD58</f>
        <v>0</v>
      </c>
      <c r="IOF58" s="70">
        <f t="shared" si="1100"/>
        <v>0</v>
      </c>
      <c r="IOG58" s="70">
        <f t="shared" si="1100"/>
        <v>0</v>
      </c>
      <c r="IOH58" s="70">
        <f t="shared" si="1100"/>
        <v>0</v>
      </c>
      <c r="IOI58" s="70">
        <f t="shared" si="1100"/>
        <v>0</v>
      </c>
      <c r="IOJ58" s="70">
        <f t="shared" si="1100"/>
        <v>0</v>
      </c>
      <c r="IOK58" s="70">
        <f t="shared" si="1100"/>
        <v>0</v>
      </c>
      <c r="IOL58" s="70">
        <f t="shared" si="1100"/>
        <v>0</v>
      </c>
      <c r="IOM58" s="70">
        <f t="shared" si="1100"/>
        <v>0</v>
      </c>
      <c r="ION58" s="70">
        <f t="shared" si="1100"/>
        <v>0</v>
      </c>
      <c r="IOO58" s="70">
        <f t="shared" si="1100"/>
        <v>0</v>
      </c>
      <c r="IOP58" s="50">
        <f t="shared" ref="IOP58:IOP59" si="1101">SUM(IOD58:IOO58)</f>
        <v>0</v>
      </c>
      <c r="IOQ58" s="61" t="s">
        <v>60</v>
      </c>
      <c r="IOR58" s="60">
        <v>9491.7000000000007</v>
      </c>
      <c r="IOS58" s="45">
        <f t="shared" ref="IOS58:IOS59" si="1102">SUM(IOR58/12)</f>
        <v>790.97500000000002</v>
      </c>
      <c r="IOT58" s="70">
        <v>0</v>
      </c>
      <c r="IOU58" s="70">
        <f t="shared" ref="IOU58:IPE59" si="1103">IOT58</f>
        <v>0</v>
      </c>
      <c r="IOV58" s="70">
        <f t="shared" si="1103"/>
        <v>0</v>
      </c>
      <c r="IOW58" s="70">
        <f t="shared" si="1103"/>
        <v>0</v>
      </c>
      <c r="IOX58" s="70">
        <f t="shared" si="1103"/>
        <v>0</v>
      </c>
      <c r="IOY58" s="70">
        <f t="shared" si="1103"/>
        <v>0</v>
      </c>
      <c r="IOZ58" s="70">
        <f t="shared" si="1103"/>
        <v>0</v>
      </c>
      <c r="IPA58" s="70">
        <f t="shared" si="1103"/>
        <v>0</v>
      </c>
      <c r="IPB58" s="70">
        <f t="shared" si="1103"/>
        <v>0</v>
      </c>
      <c r="IPC58" s="70">
        <f t="shared" si="1103"/>
        <v>0</v>
      </c>
      <c r="IPD58" s="70">
        <f t="shared" si="1103"/>
        <v>0</v>
      </c>
      <c r="IPE58" s="70">
        <f t="shared" si="1103"/>
        <v>0</v>
      </c>
      <c r="IPF58" s="50">
        <f t="shared" ref="IPF58:IPF59" si="1104">SUM(IOT58:IPE58)</f>
        <v>0</v>
      </c>
      <c r="IPG58" s="61" t="s">
        <v>60</v>
      </c>
      <c r="IPH58" s="60">
        <v>9491.7000000000007</v>
      </c>
      <c r="IPI58" s="45">
        <f t="shared" ref="IPI58:IPI59" si="1105">SUM(IPH58/12)</f>
        <v>790.97500000000002</v>
      </c>
      <c r="IPJ58" s="70">
        <v>0</v>
      </c>
      <c r="IPK58" s="70">
        <f t="shared" ref="IPK58:IPU59" si="1106">IPJ58</f>
        <v>0</v>
      </c>
      <c r="IPL58" s="70">
        <f t="shared" si="1106"/>
        <v>0</v>
      </c>
      <c r="IPM58" s="70">
        <f t="shared" si="1106"/>
        <v>0</v>
      </c>
      <c r="IPN58" s="70">
        <f t="shared" si="1106"/>
        <v>0</v>
      </c>
      <c r="IPO58" s="70">
        <f t="shared" si="1106"/>
        <v>0</v>
      </c>
      <c r="IPP58" s="70">
        <f t="shared" si="1106"/>
        <v>0</v>
      </c>
      <c r="IPQ58" s="70">
        <f t="shared" si="1106"/>
        <v>0</v>
      </c>
      <c r="IPR58" s="70">
        <f t="shared" si="1106"/>
        <v>0</v>
      </c>
      <c r="IPS58" s="70">
        <f t="shared" si="1106"/>
        <v>0</v>
      </c>
      <c r="IPT58" s="70">
        <f t="shared" si="1106"/>
        <v>0</v>
      </c>
      <c r="IPU58" s="70">
        <f t="shared" si="1106"/>
        <v>0</v>
      </c>
      <c r="IPV58" s="50">
        <f t="shared" ref="IPV58:IPV59" si="1107">SUM(IPJ58:IPU58)</f>
        <v>0</v>
      </c>
      <c r="IPW58" s="61" t="s">
        <v>60</v>
      </c>
      <c r="IPX58" s="60">
        <v>9491.7000000000007</v>
      </c>
      <c r="IPY58" s="45">
        <f t="shared" ref="IPY58:IPY59" si="1108">SUM(IPX58/12)</f>
        <v>790.97500000000002</v>
      </c>
      <c r="IPZ58" s="70">
        <v>0</v>
      </c>
      <c r="IQA58" s="70">
        <f t="shared" ref="IQA58:IQK59" si="1109">IPZ58</f>
        <v>0</v>
      </c>
      <c r="IQB58" s="70">
        <f t="shared" si="1109"/>
        <v>0</v>
      </c>
      <c r="IQC58" s="70">
        <f t="shared" si="1109"/>
        <v>0</v>
      </c>
      <c r="IQD58" s="70">
        <f t="shared" si="1109"/>
        <v>0</v>
      </c>
      <c r="IQE58" s="70">
        <f t="shared" si="1109"/>
        <v>0</v>
      </c>
      <c r="IQF58" s="70">
        <f t="shared" si="1109"/>
        <v>0</v>
      </c>
      <c r="IQG58" s="70">
        <f t="shared" si="1109"/>
        <v>0</v>
      </c>
      <c r="IQH58" s="70">
        <f t="shared" si="1109"/>
        <v>0</v>
      </c>
      <c r="IQI58" s="70">
        <f t="shared" si="1109"/>
        <v>0</v>
      </c>
      <c r="IQJ58" s="70">
        <f t="shared" si="1109"/>
        <v>0</v>
      </c>
      <c r="IQK58" s="70">
        <f t="shared" si="1109"/>
        <v>0</v>
      </c>
      <c r="IQL58" s="50">
        <f t="shared" ref="IQL58:IQL59" si="1110">SUM(IPZ58:IQK58)</f>
        <v>0</v>
      </c>
      <c r="IQM58" s="61" t="s">
        <v>60</v>
      </c>
      <c r="IQN58" s="60">
        <v>9491.7000000000007</v>
      </c>
      <c r="IQO58" s="45">
        <f t="shared" ref="IQO58:IQO59" si="1111">SUM(IQN58/12)</f>
        <v>790.97500000000002</v>
      </c>
      <c r="IQP58" s="70">
        <v>0</v>
      </c>
      <c r="IQQ58" s="70">
        <f t="shared" ref="IQQ58:IRA59" si="1112">IQP58</f>
        <v>0</v>
      </c>
      <c r="IQR58" s="70">
        <f t="shared" si="1112"/>
        <v>0</v>
      </c>
      <c r="IQS58" s="70">
        <f t="shared" si="1112"/>
        <v>0</v>
      </c>
      <c r="IQT58" s="70">
        <f t="shared" si="1112"/>
        <v>0</v>
      </c>
      <c r="IQU58" s="70">
        <f t="shared" si="1112"/>
        <v>0</v>
      </c>
      <c r="IQV58" s="70">
        <f t="shared" si="1112"/>
        <v>0</v>
      </c>
      <c r="IQW58" s="70">
        <f t="shared" si="1112"/>
        <v>0</v>
      </c>
      <c r="IQX58" s="70">
        <f t="shared" si="1112"/>
        <v>0</v>
      </c>
      <c r="IQY58" s="70">
        <f t="shared" si="1112"/>
        <v>0</v>
      </c>
      <c r="IQZ58" s="70">
        <f t="shared" si="1112"/>
        <v>0</v>
      </c>
      <c r="IRA58" s="70">
        <f t="shared" si="1112"/>
        <v>0</v>
      </c>
      <c r="IRB58" s="50">
        <f t="shared" ref="IRB58:IRB59" si="1113">SUM(IQP58:IRA58)</f>
        <v>0</v>
      </c>
      <c r="IRC58" s="61" t="s">
        <v>60</v>
      </c>
      <c r="IRD58" s="60">
        <v>9491.7000000000007</v>
      </c>
      <c r="IRE58" s="45">
        <f t="shared" ref="IRE58:IRE59" si="1114">SUM(IRD58/12)</f>
        <v>790.97500000000002</v>
      </c>
      <c r="IRF58" s="70">
        <v>0</v>
      </c>
      <c r="IRG58" s="70">
        <f t="shared" ref="IRG58:IRQ59" si="1115">IRF58</f>
        <v>0</v>
      </c>
      <c r="IRH58" s="70">
        <f t="shared" si="1115"/>
        <v>0</v>
      </c>
      <c r="IRI58" s="70">
        <f t="shared" si="1115"/>
        <v>0</v>
      </c>
      <c r="IRJ58" s="70">
        <f t="shared" si="1115"/>
        <v>0</v>
      </c>
      <c r="IRK58" s="70">
        <f t="shared" si="1115"/>
        <v>0</v>
      </c>
      <c r="IRL58" s="70">
        <f t="shared" si="1115"/>
        <v>0</v>
      </c>
      <c r="IRM58" s="70">
        <f t="shared" si="1115"/>
        <v>0</v>
      </c>
      <c r="IRN58" s="70">
        <f t="shared" si="1115"/>
        <v>0</v>
      </c>
      <c r="IRO58" s="70">
        <f t="shared" si="1115"/>
        <v>0</v>
      </c>
      <c r="IRP58" s="70">
        <f t="shared" si="1115"/>
        <v>0</v>
      </c>
      <c r="IRQ58" s="70">
        <f t="shared" si="1115"/>
        <v>0</v>
      </c>
      <c r="IRR58" s="50">
        <f t="shared" ref="IRR58:IRR59" si="1116">SUM(IRF58:IRQ58)</f>
        <v>0</v>
      </c>
      <c r="IRS58" s="61" t="s">
        <v>60</v>
      </c>
      <c r="IRT58" s="60">
        <v>9491.7000000000007</v>
      </c>
      <c r="IRU58" s="45">
        <f t="shared" ref="IRU58:IRU59" si="1117">SUM(IRT58/12)</f>
        <v>790.97500000000002</v>
      </c>
      <c r="IRV58" s="70">
        <v>0</v>
      </c>
      <c r="IRW58" s="70">
        <f t="shared" ref="IRW58:ISG59" si="1118">IRV58</f>
        <v>0</v>
      </c>
      <c r="IRX58" s="70">
        <f t="shared" si="1118"/>
        <v>0</v>
      </c>
      <c r="IRY58" s="70">
        <f t="shared" si="1118"/>
        <v>0</v>
      </c>
      <c r="IRZ58" s="70">
        <f t="shared" si="1118"/>
        <v>0</v>
      </c>
      <c r="ISA58" s="70">
        <f t="shared" si="1118"/>
        <v>0</v>
      </c>
      <c r="ISB58" s="70">
        <f t="shared" si="1118"/>
        <v>0</v>
      </c>
      <c r="ISC58" s="70">
        <f t="shared" si="1118"/>
        <v>0</v>
      </c>
      <c r="ISD58" s="70">
        <f t="shared" si="1118"/>
        <v>0</v>
      </c>
      <c r="ISE58" s="70">
        <f t="shared" si="1118"/>
        <v>0</v>
      </c>
      <c r="ISF58" s="70">
        <f t="shared" si="1118"/>
        <v>0</v>
      </c>
      <c r="ISG58" s="70">
        <f t="shared" si="1118"/>
        <v>0</v>
      </c>
      <c r="ISH58" s="50">
        <f t="shared" ref="ISH58:ISH59" si="1119">SUM(IRV58:ISG58)</f>
        <v>0</v>
      </c>
      <c r="ISI58" s="61" t="s">
        <v>60</v>
      </c>
      <c r="ISJ58" s="60">
        <v>9491.7000000000007</v>
      </c>
      <c r="ISK58" s="45">
        <f t="shared" ref="ISK58:ISK59" si="1120">SUM(ISJ58/12)</f>
        <v>790.97500000000002</v>
      </c>
      <c r="ISL58" s="70">
        <v>0</v>
      </c>
      <c r="ISM58" s="70">
        <f t="shared" ref="ISM58:ISW59" si="1121">ISL58</f>
        <v>0</v>
      </c>
      <c r="ISN58" s="70">
        <f t="shared" si="1121"/>
        <v>0</v>
      </c>
      <c r="ISO58" s="70">
        <f t="shared" si="1121"/>
        <v>0</v>
      </c>
      <c r="ISP58" s="70">
        <f t="shared" si="1121"/>
        <v>0</v>
      </c>
      <c r="ISQ58" s="70">
        <f t="shared" si="1121"/>
        <v>0</v>
      </c>
      <c r="ISR58" s="70">
        <f t="shared" si="1121"/>
        <v>0</v>
      </c>
      <c r="ISS58" s="70">
        <f t="shared" si="1121"/>
        <v>0</v>
      </c>
      <c r="IST58" s="70">
        <f t="shared" si="1121"/>
        <v>0</v>
      </c>
      <c r="ISU58" s="70">
        <f t="shared" si="1121"/>
        <v>0</v>
      </c>
      <c r="ISV58" s="70">
        <f t="shared" si="1121"/>
        <v>0</v>
      </c>
      <c r="ISW58" s="70">
        <f t="shared" si="1121"/>
        <v>0</v>
      </c>
      <c r="ISX58" s="50">
        <f t="shared" ref="ISX58:ISX59" si="1122">SUM(ISL58:ISW58)</f>
        <v>0</v>
      </c>
      <c r="ISY58" s="61" t="s">
        <v>60</v>
      </c>
      <c r="ISZ58" s="60">
        <v>9491.7000000000007</v>
      </c>
      <c r="ITA58" s="45">
        <f t="shared" ref="ITA58:ITA59" si="1123">SUM(ISZ58/12)</f>
        <v>790.97500000000002</v>
      </c>
      <c r="ITB58" s="70">
        <v>0</v>
      </c>
      <c r="ITC58" s="70">
        <f t="shared" ref="ITC58:ITM59" si="1124">ITB58</f>
        <v>0</v>
      </c>
      <c r="ITD58" s="70">
        <f t="shared" si="1124"/>
        <v>0</v>
      </c>
      <c r="ITE58" s="70">
        <f t="shared" si="1124"/>
        <v>0</v>
      </c>
      <c r="ITF58" s="70">
        <f t="shared" si="1124"/>
        <v>0</v>
      </c>
      <c r="ITG58" s="70">
        <f t="shared" si="1124"/>
        <v>0</v>
      </c>
      <c r="ITH58" s="70">
        <f t="shared" si="1124"/>
        <v>0</v>
      </c>
      <c r="ITI58" s="70">
        <f t="shared" si="1124"/>
        <v>0</v>
      </c>
      <c r="ITJ58" s="70">
        <f t="shared" si="1124"/>
        <v>0</v>
      </c>
      <c r="ITK58" s="70">
        <f t="shared" si="1124"/>
        <v>0</v>
      </c>
      <c r="ITL58" s="70">
        <f t="shared" si="1124"/>
        <v>0</v>
      </c>
      <c r="ITM58" s="70">
        <f t="shared" si="1124"/>
        <v>0</v>
      </c>
      <c r="ITN58" s="50">
        <f t="shared" ref="ITN58:ITN59" si="1125">SUM(ITB58:ITM58)</f>
        <v>0</v>
      </c>
      <c r="ITO58" s="61" t="s">
        <v>60</v>
      </c>
      <c r="ITP58" s="60">
        <v>9491.7000000000007</v>
      </c>
      <c r="ITQ58" s="45">
        <f t="shared" ref="ITQ58:ITQ59" si="1126">SUM(ITP58/12)</f>
        <v>790.97500000000002</v>
      </c>
      <c r="ITR58" s="70">
        <v>0</v>
      </c>
      <c r="ITS58" s="70">
        <f t="shared" ref="ITS58:IUC59" si="1127">ITR58</f>
        <v>0</v>
      </c>
      <c r="ITT58" s="70">
        <f t="shared" si="1127"/>
        <v>0</v>
      </c>
      <c r="ITU58" s="70">
        <f t="shared" si="1127"/>
        <v>0</v>
      </c>
      <c r="ITV58" s="70">
        <f t="shared" si="1127"/>
        <v>0</v>
      </c>
      <c r="ITW58" s="70">
        <f t="shared" si="1127"/>
        <v>0</v>
      </c>
      <c r="ITX58" s="70">
        <f t="shared" si="1127"/>
        <v>0</v>
      </c>
      <c r="ITY58" s="70">
        <f t="shared" si="1127"/>
        <v>0</v>
      </c>
      <c r="ITZ58" s="70">
        <f t="shared" si="1127"/>
        <v>0</v>
      </c>
      <c r="IUA58" s="70">
        <f t="shared" si="1127"/>
        <v>0</v>
      </c>
      <c r="IUB58" s="70">
        <f t="shared" si="1127"/>
        <v>0</v>
      </c>
      <c r="IUC58" s="70">
        <f t="shared" si="1127"/>
        <v>0</v>
      </c>
      <c r="IUD58" s="50">
        <f t="shared" ref="IUD58:IUD59" si="1128">SUM(ITR58:IUC58)</f>
        <v>0</v>
      </c>
      <c r="IUE58" s="61" t="s">
        <v>60</v>
      </c>
      <c r="IUF58" s="60">
        <v>9491.7000000000007</v>
      </c>
      <c r="IUG58" s="45">
        <f t="shared" ref="IUG58:IUG59" si="1129">SUM(IUF58/12)</f>
        <v>790.97500000000002</v>
      </c>
      <c r="IUH58" s="70">
        <v>0</v>
      </c>
      <c r="IUI58" s="70">
        <f t="shared" ref="IUI58:IUS59" si="1130">IUH58</f>
        <v>0</v>
      </c>
      <c r="IUJ58" s="70">
        <f t="shared" si="1130"/>
        <v>0</v>
      </c>
      <c r="IUK58" s="70">
        <f t="shared" si="1130"/>
        <v>0</v>
      </c>
      <c r="IUL58" s="70">
        <f t="shared" si="1130"/>
        <v>0</v>
      </c>
      <c r="IUM58" s="70">
        <f t="shared" si="1130"/>
        <v>0</v>
      </c>
      <c r="IUN58" s="70">
        <f t="shared" si="1130"/>
        <v>0</v>
      </c>
      <c r="IUO58" s="70">
        <f t="shared" si="1130"/>
        <v>0</v>
      </c>
      <c r="IUP58" s="70">
        <f t="shared" si="1130"/>
        <v>0</v>
      </c>
      <c r="IUQ58" s="70">
        <f t="shared" si="1130"/>
        <v>0</v>
      </c>
      <c r="IUR58" s="70">
        <f t="shared" si="1130"/>
        <v>0</v>
      </c>
      <c r="IUS58" s="70">
        <f t="shared" si="1130"/>
        <v>0</v>
      </c>
      <c r="IUT58" s="50">
        <f t="shared" ref="IUT58:IUT59" si="1131">SUM(IUH58:IUS58)</f>
        <v>0</v>
      </c>
      <c r="IUU58" s="61" t="s">
        <v>60</v>
      </c>
      <c r="IUV58" s="60">
        <v>9491.7000000000007</v>
      </c>
      <c r="IUW58" s="45">
        <f t="shared" ref="IUW58:IUW59" si="1132">SUM(IUV58/12)</f>
        <v>790.97500000000002</v>
      </c>
      <c r="IUX58" s="70">
        <v>0</v>
      </c>
      <c r="IUY58" s="70">
        <f t="shared" ref="IUY58:IVI59" si="1133">IUX58</f>
        <v>0</v>
      </c>
      <c r="IUZ58" s="70">
        <f t="shared" si="1133"/>
        <v>0</v>
      </c>
      <c r="IVA58" s="70">
        <f t="shared" si="1133"/>
        <v>0</v>
      </c>
      <c r="IVB58" s="70">
        <f t="shared" si="1133"/>
        <v>0</v>
      </c>
      <c r="IVC58" s="70">
        <f t="shared" si="1133"/>
        <v>0</v>
      </c>
      <c r="IVD58" s="70">
        <f t="shared" si="1133"/>
        <v>0</v>
      </c>
      <c r="IVE58" s="70">
        <f t="shared" si="1133"/>
        <v>0</v>
      </c>
      <c r="IVF58" s="70">
        <f t="shared" si="1133"/>
        <v>0</v>
      </c>
      <c r="IVG58" s="70">
        <f t="shared" si="1133"/>
        <v>0</v>
      </c>
      <c r="IVH58" s="70">
        <f t="shared" si="1133"/>
        <v>0</v>
      </c>
      <c r="IVI58" s="70">
        <f t="shared" si="1133"/>
        <v>0</v>
      </c>
      <c r="IVJ58" s="50">
        <f t="shared" ref="IVJ58:IVJ59" si="1134">SUM(IUX58:IVI58)</f>
        <v>0</v>
      </c>
      <c r="IVK58" s="61" t="s">
        <v>60</v>
      </c>
      <c r="IVL58" s="60">
        <v>9491.7000000000007</v>
      </c>
      <c r="IVM58" s="45">
        <f t="shared" ref="IVM58:IVM59" si="1135">SUM(IVL58/12)</f>
        <v>790.97500000000002</v>
      </c>
      <c r="IVN58" s="70">
        <v>0</v>
      </c>
      <c r="IVO58" s="70">
        <f t="shared" ref="IVO58:IVY59" si="1136">IVN58</f>
        <v>0</v>
      </c>
      <c r="IVP58" s="70">
        <f t="shared" si="1136"/>
        <v>0</v>
      </c>
      <c r="IVQ58" s="70">
        <f t="shared" si="1136"/>
        <v>0</v>
      </c>
      <c r="IVR58" s="70">
        <f t="shared" si="1136"/>
        <v>0</v>
      </c>
      <c r="IVS58" s="70">
        <f t="shared" si="1136"/>
        <v>0</v>
      </c>
      <c r="IVT58" s="70">
        <f t="shared" si="1136"/>
        <v>0</v>
      </c>
      <c r="IVU58" s="70">
        <f t="shared" si="1136"/>
        <v>0</v>
      </c>
      <c r="IVV58" s="70">
        <f t="shared" si="1136"/>
        <v>0</v>
      </c>
      <c r="IVW58" s="70">
        <f t="shared" si="1136"/>
        <v>0</v>
      </c>
      <c r="IVX58" s="70">
        <f t="shared" si="1136"/>
        <v>0</v>
      </c>
      <c r="IVY58" s="70">
        <f t="shared" si="1136"/>
        <v>0</v>
      </c>
      <c r="IVZ58" s="50">
        <f t="shared" ref="IVZ58:IVZ59" si="1137">SUM(IVN58:IVY58)</f>
        <v>0</v>
      </c>
      <c r="IWA58" s="61" t="s">
        <v>60</v>
      </c>
      <c r="IWB58" s="60">
        <v>9491.7000000000007</v>
      </c>
      <c r="IWC58" s="45">
        <f t="shared" ref="IWC58:IWC59" si="1138">SUM(IWB58/12)</f>
        <v>790.97500000000002</v>
      </c>
      <c r="IWD58" s="70">
        <v>0</v>
      </c>
      <c r="IWE58" s="70">
        <f t="shared" ref="IWE58:IWO59" si="1139">IWD58</f>
        <v>0</v>
      </c>
      <c r="IWF58" s="70">
        <f t="shared" si="1139"/>
        <v>0</v>
      </c>
      <c r="IWG58" s="70">
        <f t="shared" si="1139"/>
        <v>0</v>
      </c>
      <c r="IWH58" s="70">
        <f t="shared" si="1139"/>
        <v>0</v>
      </c>
      <c r="IWI58" s="70">
        <f t="shared" si="1139"/>
        <v>0</v>
      </c>
      <c r="IWJ58" s="70">
        <f t="shared" si="1139"/>
        <v>0</v>
      </c>
      <c r="IWK58" s="70">
        <f t="shared" si="1139"/>
        <v>0</v>
      </c>
      <c r="IWL58" s="70">
        <f t="shared" si="1139"/>
        <v>0</v>
      </c>
      <c r="IWM58" s="70">
        <f t="shared" si="1139"/>
        <v>0</v>
      </c>
      <c r="IWN58" s="70">
        <f t="shared" si="1139"/>
        <v>0</v>
      </c>
      <c r="IWO58" s="70">
        <f t="shared" si="1139"/>
        <v>0</v>
      </c>
      <c r="IWP58" s="50">
        <f t="shared" ref="IWP58:IWP59" si="1140">SUM(IWD58:IWO58)</f>
        <v>0</v>
      </c>
      <c r="IWQ58" s="61" t="s">
        <v>60</v>
      </c>
      <c r="IWR58" s="60">
        <v>9491.7000000000007</v>
      </c>
      <c r="IWS58" s="45">
        <f t="shared" ref="IWS58:IWS59" si="1141">SUM(IWR58/12)</f>
        <v>790.97500000000002</v>
      </c>
      <c r="IWT58" s="70">
        <v>0</v>
      </c>
      <c r="IWU58" s="70">
        <f t="shared" ref="IWU58:IXE59" si="1142">IWT58</f>
        <v>0</v>
      </c>
      <c r="IWV58" s="70">
        <f t="shared" si="1142"/>
        <v>0</v>
      </c>
      <c r="IWW58" s="70">
        <f t="shared" si="1142"/>
        <v>0</v>
      </c>
      <c r="IWX58" s="70">
        <f t="shared" si="1142"/>
        <v>0</v>
      </c>
      <c r="IWY58" s="70">
        <f t="shared" si="1142"/>
        <v>0</v>
      </c>
      <c r="IWZ58" s="70">
        <f t="shared" si="1142"/>
        <v>0</v>
      </c>
      <c r="IXA58" s="70">
        <f t="shared" si="1142"/>
        <v>0</v>
      </c>
      <c r="IXB58" s="70">
        <f t="shared" si="1142"/>
        <v>0</v>
      </c>
      <c r="IXC58" s="70">
        <f t="shared" si="1142"/>
        <v>0</v>
      </c>
      <c r="IXD58" s="70">
        <f t="shared" si="1142"/>
        <v>0</v>
      </c>
      <c r="IXE58" s="70">
        <f t="shared" si="1142"/>
        <v>0</v>
      </c>
      <c r="IXF58" s="50">
        <f t="shared" ref="IXF58:IXF59" si="1143">SUM(IWT58:IXE58)</f>
        <v>0</v>
      </c>
      <c r="IXG58" s="61" t="s">
        <v>60</v>
      </c>
      <c r="IXH58" s="60">
        <v>9491.7000000000007</v>
      </c>
      <c r="IXI58" s="45">
        <f t="shared" ref="IXI58:IXI59" si="1144">SUM(IXH58/12)</f>
        <v>790.97500000000002</v>
      </c>
      <c r="IXJ58" s="70">
        <v>0</v>
      </c>
      <c r="IXK58" s="70">
        <f t="shared" ref="IXK58:IXU59" si="1145">IXJ58</f>
        <v>0</v>
      </c>
      <c r="IXL58" s="70">
        <f t="shared" si="1145"/>
        <v>0</v>
      </c>
      <c r="IXM58" s="70">
        <f t="shared" si="1145"/>
        <v>0</v>
      </c>
      <c r="IXN58" s="70">
        <f t="shared" si="1145"/>
        <v>0</v>
      </c>
      <c r="IXO58" s="70">
        <f t="shared" si="1145"/>
        <v>0</v>
      </c>
      <c r="IXP58" s="70">
        <f t="shared" si="1145"/>
        <v>0</v>
      </c>
      <c r="IXQ58" s="70">
        <f t="shared" si="1145"/>
        <v>0</v>
      </c>
      <c r="IXR58" s="70">
        <f t="shared" si="1145"/>
        <v>0</v>
      </c>
      <c r="IXS58" s="70">
        <f t="shared" si="1145"/>
        <v>0</v>
      </c>
      <c r="IXT58" s="70">
        <f t="shared" si="1145"/>
        <v>0</v>
      </c>
      <c r="IXU58" s="70">
        <f t="shared" si="1145"/>
        <v>0</v>
      </c>
      <c r="IXV58" s="50">
        <f t="shared" ref="IXV58:IXV59" si="1146">SUM(IXJ58:IXU58)</f>
        <v>0</v>
      </c>
      <c r="IXW58" s="61" t="s">
        <v>60</v>
      </c>
      <c r="IXX58" s="60">
        <v>9491.7000000000007</v>
      </c>
      <c r="IXY58" s="45">
        <f t="shared" ref="IXY58:IXY59" si="1147">SUM(IXX58/12)</f>
        <v>790.97500000000002</v>
      </c>
      <c r="IXZ58" s="70">
        <v>0</v>
      </c>
      <c r="IYA58" s="70">
        <f t="shared" ref="IYA58:IYK59" si="1148">IXZ58</f>
        <v>0</v>
      </c>
      <c r="IYB58" s="70">
        <f t="shared" si="1148"/>
        <v>0</v>
      </c>
      <c r="IYC58" s="70">
        <f t="shared" si="1148"/>
        <v>0</v>
      </c>
      <c r="IYD58" s="70">
        <f t="shared" si="1148"/>
        <v>0</v>
      </c>
      <c r="IYE58" s="70">
        <f t="shared" si="1148"/>
        <v>0</v>
      </c>
      <c r="IYF58" s="70">
        <f t="shared" si="1148"/>
        <v>0</v>
      </c>
      <c r="IYG58" s="70">
        <f t="shared" si="1148"/>
        <v>0</v>
      </c>
      <c r="IYH58" s="70">
        <f t="shared" si="1148"/>
        <v>0</v>
      </c>
      <c r="IYI58" s="70">
        <f t="shared" si="1148"/>
        <v>0</v>
      </c>
      <c r="IYJ58" s="70">
        <f t="shared" si="1148"/>
        <v>0</v>
      </c>
      <c r="IYK58" s="70">
        <f t="shared" si="1148"/>
        <v>0</v>
      </c>
      <c r="IYL58" s="50">
        <f t="shared" ref="IYL58:IYL59" si="1149">SUM(IXZ58:IYK58)</f>
        <v>0</v>
      </c>
      <c r="IYM58" s="61" t="s">
        <v>60</v>
      </c>
      <c r="IYN58" s="60">
        <v>9491.7000000000007</v>
      </c>
      <c r="IYO58" s="45">
        <f t="shared" ref="IYO58:IYO59" si="1150">SUM(IYN58/12)</f>
        <v>790.97500000000002</v>
      </c>
      <c r="IYP58" s="70">
        <v>0</v>
      </c>
      <c r="IYQ58" s="70">
        <f t="shared" ref="IYQ58:IZA59" si="1151">IYP58</f>
        <v>0</v>
      </c>
      <c r="IYR58" s="70">
        <f t="shared" si="1151"/>
        <v>0</v>
      </c>
      <c r="IYS58" s="70">
        <f t="shared" si="1151"/>
        <v>0</v>
      </c>
      <c r="IYT58" s="70">
        <f t="shared" si="1151"/>
        <v>0</v>
      </c>
      <c r="IYU58" s="70">
        <f t="shared" si="1151"/>
        <v>0</v>
      </c>
      <c r="IYV58" s="70">
        <f t="shared" si="1151"/>
        <v>0</v>
      </c>
      <c r="IYW58" s="70">
        <f t="shared" si="1151"/>
        <v>0</v>
      </c>
      <c r="IYX58" s="70">
        <f t="shared" si="1151"/>
        <v>0</v>
      </c>
      <c r="IYY58" s="70">
        <f t="shared" si="1151"/>
        <v>0</v>
      </c>
      <c r="IYZ58" s="70">
        <f t="shared" si="1151"/>
        <v>0</v>
      </c>
      <c r="IZA58" s="70">
        <f t="shared" si="1151"/>
        <v>0</v>
      </c>
      <c r="IZB58" s="50">
        <f t="shared" ref="IZB58:IZB59" si="1152">SUM(IYP58:IZA58)</f>
        <v>0</v>
      </c>
      <c r="IZC58" s="61" t="s">
        <v>60</v>
      </c>
      <c r="IZD58" s="60">
        <v>9491.7000000000007</v>
      </c>
      <c r="IZE58" s="45">
        <f t="shared" ref="IZE58:IZE59" si="1153">SUM(IZD58/12)</f>
        <v>790.97500000000002</v>
      </c>
      <c r="IZF58" s="70">
        <v>0</v>
      </c>
      <c r="IZG58" s="70">
        <f t="shared" ref="IZG58:IZQ59" si="1154">IZF58</f>
        <v>0</v>
      </c>
      <c r="IZH58" s="70">
        <f t="shared" si="1154"/>
        <v>0</v>
      </c>
      <c r="IZI58" s="70">
        <f t="shared" si="1154"/>
        <v>0</v>
      </c>
      <c r="IZJ58" s="70">
        <f t="shared" si="1154"/>
        <v>0</v>
      </c>
      <c r="IZK58" s="70">
        <f t="shared" si="1154"/>
        <v>0</v>
      </c>
      <c r="IZL58" s="70">
        <f t="shared" si="1154"/>
        <v>0</v>
      </c>
      <c r="IZM58" s="70">
        <f t="shared" si="1154"/>
        <v>0</v>
      </c>
      <c r="IZN58" s="70">
        <f t="shared" si="1154"/>
        <v>0</v>
      </c>
      <c r="IZO58" s="70">
        <f t="shared" si="1154"/>
        <v>0</v>
      </c>
      <c r="IZP58" s="70">
        <f t="shared" si="1154"/>
        <v>0</v>
      </c>
      <c r="IZQ58" s="70">
        <f t="shared" si="1154"/>
        <v>0</v>
      </c>
      <c r="IZR58" s="50">
        <f t="shared" ref="IZR58:IZR59" si="1155">SUM(IZF58:IZQ58)</f>
        <v>0</v>
      </c>
      <c r="IZS58" s="61" t="s">
        <v>60</v>
      </c>
      <c r="IZT58" s="60">
        <v>9491.7000000000007</v>
      </c>
      <c r="IZU58" s="45">
        <f t="shared" ref="IZU58:IZU59" si="1156">SUM(IZT58/12)</f>
        <v>790.97500000000002</v>
      </c>
      <c r="IZV58" s="70">
        <v>0</v>
      </c>
      <c r="IZW58" s="70">
        <f t="shared" ref="IZW58:JAG59" si="1157">IZV58</f>
        <v>0</v>
      </c>
      <c r="IZX58" s="70">
        <f t="shared" si="1157"/>
        <v>0</v>
      </c>
      <c r="IZY58" s="70">
        <f t="shared" si="1157"/>
        <v>0</v>
      </c>
      <c r="IZZ58" s="70">
        <f t="shared" si="1157"/>
        <v>0</v>
      </c>
      <c r="JAA58" s="70">
        <f t="shared" si="1157"/>
        <v>0</v>
      </c>
      <c r="JAB58" s="70">
        <f t="shared" si="1157"/>
        <v>0</v>
      </c>
      <c r="JAC58" s="70">
        <f t="shared" si="1157"/>
        <v>0</v>
      </c>
      <c r="JAD58" s="70">
        <f t="shared" si="1157"/>
        <v>0</v>
      </c>
      <c r="JAE58" s="70">
        <f t="shared" si="1157"/>
        <v>0</v>
      </c>
      <c r="JAF58" s="70">
        <f t="shared" si="1157"/>
        <v>0</v>
      </c>
      <c r="JAG58" s="70">
        <f t="shared" si="1157"/>
        <v>0</v>
      </c>
      <c r="JAH58" s="50">
        <f t="shared" ref="JAH58:JAH59" si="1158">SUM(IZV58:JAG58)</f>
        <v>0</v>
      </c>
      <c r="JAI58" s="61" t="s">
        <v>60</v>
      </c>
      <c r="JAJ58" s="60">
        <v>9491.7000000000007</v>
      </c>
      <c r="JAK58" s="45">
        <f t="shared" ref="JAK58:JAK59" si="1159">SUM(JAJ58/12)</f>
        <v>790.97500000000002</v>
      </c>
      <c r="JAL58" s="70">
        <v>0</v>
      </c>
      <c r="JAM58" s="70">
        <f t="shared" ref="JAM58:JAW59" si="1160">JAL58</f>
        <v>0</v>
      </c>
      <c r="JAN58" s="70">
        <f t="shared" si="1160"/>
        <v>0</v>
      </c>
      <c r="JAO58" s="70">
        <f t="shared" si="1160"/>
        <v>0</v>
      </c>
      <c r="JAP58" s="70">
        <f t="shared" si="1160"/>
        <v>0</v>
      </c>
      <c r="JAQ58" s="70">
        <f t="shared" si="1160"/>
        <v>0</v>
      </c>
      <c r="JAR58" s="70">
        <f t="shared" si="1160"/>
        <v>0</v>
      </c>
      <c r="JAS58" s="70">
        <f t="shared" si="1160"/>
        <v>0</v>
      </c>
      <c r="JAT58" s="70">
        <f t="shared" si="1160"/>
        <v>0</v>
      </c>
      <c r="JAU58" s="70">
        <f t="shared" si="1160"/>
        <v>0</v>
      </c>
      <c r="JAV58" s="70">
        <f t="shared" si="1160"/>
        <v>0</v>
      </c>
      <c r="JAW58" s="70">
        <f t="shared" si="1160"/>
        <v>0</v>
      </c>
      <c r="JAX58" s="50">
        <f t="shared" ref="JAX58:JAX59" si="1161">SUM(JAL58:JAW58)</f>
        <v>0</v>
      </c>
      <c r="JAY58" s="61" t="s">
        <v>60</v>
      </c>
      <c r="JAZ58" s="60">
        <v>9491.7000000000007</v>
      </c>
      <c r="JBA58" s="45">
        <f t="shared" ref="JBA58:JBA59" si="1162">SUM(JAZ58/12)</f>
        <v>790.97500000000002</v>
      </c>
      <c r="JBB58" s="70">
        <v>0</v>
      </c>
      <c r="JBC58" s="70">
        <f t="shared" ref="JBC58:JBM59" si="1163">JBB58</f>
        <v>0</v>
      </c>
      <c r="JBD58" s="70">
        <f t="shared" si="1163"/>
        <v>0</v>
      </c>
      <c r="JBE58" s="70">
        <f t="shared" si="1163"/>
        <v>0</v>
      </c>
      <c r="JBF58" s="70">
        <f t="shared" si="1163"/>
        <v>0</v>
      </c>
      <c r="JBG58" s="70">
        <f t="shared" si="1163"/>
        <v>0</v>
      </c>
      <c r="JBH58" s="70">
        <f t="shared" si="1163"/>
        <v>0</v>
      </c>
      <c r="JBI58" s="70">
        <f t="shared" si="1163"/>
        <v>0</v>
      </c>
      <c r="JBJ58" s="70">
        <f t="shared" si="1163"/>
        <v>0</v>
      </c>
      <c r="JBK58" s="70">
        <f t="shared" si="1163"/>
        <v>0</v>
      </c>
      <c r="JBL58" s="70">
        <f t="shared" si="1163"/>
        <v>0</v>
      </c>
      <c r="JBM58" s="70">
        <f t="shared" si="1163"/>
        <v>0</v>
      </c>
      <c r="JBN58" s="50">
        <f t="shared" ref="JBN58:JBN59" si="1164">SUM(JBB58:JBM58)</f>
        <v>0</v>
      </c>
      <c r="JBO58" s="61" t="s">
        <v>60</v>
      </c>
      <c r="JBP58" s="60">
        <v>9491.7000000000007</v>
      </c>
      <c r="JBQ58" s="45">
        <f t="shared" ref="JBQ58:JBQ59" si="1165">SUM(JBP58/12)</f>
        <v>790.97500000000002</v>
      </c>
      <c r="JBR58" s="70">
        <v>0</v>
      </c>
      <c r="JBS58" s="70">
        <f t="shared" ref="JBS58:JCC59" si="1166">JBR58</f>
        <v>0</v>
      </c>
      <c r="JBT58" s="70">
        <f t="shared" si="1166"/>
        <v>0</v>
      </c>
      <c r="JBU58" s="70">
        <f t="shared" si="1166"/>
        <v>0</v>
      </c>
      <c r="JBV58" s="70">
        <f t="shared" si="1166"/>
        <v>0</v>
      </c>
      <c r="JBW58" s="70">
        <f t="shared" si="1166"/>
        <v>0</v>
      </c>
      <c r="JBX58" s="70">
        <f t="shared" si="1166"/>
        <v>0</v>
      </c>
      <c r="JBY58" s="70">
        <f t="shared" si="1166"/>
        <v>0</v>
      </c>
      <c r="JBZ58" s="70">
        <f t="shared" si="1166"/>
        <v>0</v>
      </c>
      <c r="JCA58" s="70">
        <f t="shared" si="1166"/>
        <v>0</v>
      </c>
      <c r="JCB58" s="70">
        <f t="shared" si="1166"/>
        <v>0</v>
      </c>
      <c r="JCC58" s="70">
        <f t="shared" si="1166"/>
        <v>0</v>
      </c>
      <c r="JCD58" s="50">
        <f t="shared" ref="JCD58:JCD59" si="1167">SUM(JBR58:JCC58)</f>
        <v>0</v>
      </c>
      <c r="JCE58" s="61" t="s">
        <v>60</v>
      </c>
      <c r="JCF58" s="60">
        <v>9491.7000000000007</v>
      </c>
      <c r="JCG58" s="45">
        <f t="shared" ref="JCG58:JCG59" si="1168">SUM(JCF58/12)</f>
        <v>790.97500000000002</v>
      </c>
      <c r="JCH58" s="70">
        <v>0</v>
      </c>
      <c r="JCI58" s="70">
        <f t="shared" ref="JCI58:JCS59" si="1169">JCH58</f>
        <v>0</v>
      </c>
      <c r="JCJ58" s="70">
        <f t="shared" si="1169"/>
        <v>0</v>
      </c>
      <c r="JCK58" s="70">
        <f t="shared" si="1169"/>
        <v>0</v>
      </c>
      <c r="JCL58" s="70">
        <f t="shared" si="1169"/>
        <v>0</v>
      </c>
      <c r="JCM58" s="70">
        <f t="shared" si="1169"/>
        <v>0</v>
      </c>
      <c r="JCN58" s="70">
        <f t="shared" si="1169"/>
        <v>0</v>
      </c>
      <c r="JCO58" s="70">
        <f t="shared" si="1169"/>
        <v>0</v>
      </c>
      <c r="JCP58" s="70">
        <f t="shared" si="1169"/>
        <v>0</v>
      </c>
      <c r="JCQ58" s="70">
        <f t="shared" si="1169"/>
        <v>0</v>
      </c>
      <c r="JCR58" s="70">
        <f t="shared" si="1169"/>
        <v>0</v>
      </c>
      <c r="JCS58" s="70">
        <f t="shared" si="1169"/>
        <v>0</v>
      </c>
      <c r="JCT58" s="50">
        <f t="shared" ref="JCT58:JCT59" si="1170">SUM(JCH58:JCS58)</f>
        <v>0</v>
      </c>
      <c r="JCU58" s="61" t="s">
        <v>60</v>
      </c>
      <c r="JCV58" s="60">
        <v>9491.7000000000007</v>
      </c>
      <c r="JCW58" s="45">
        <f t="shared" ref="JCW58:JCW59" si="1171">SUM(JCV58/12)</f>
        <v>790.97500000000002</v>
      </c>
      <c r="JCX58" s="70">
        <v>0</v>
      </c>
      <c r="JCY58" s="70">
        <f t="shared" ref="JCY58:JDI59" si="1172">JCX58</f>
        <v>0</v>
      </c>
      <c r="JCZ58" s="70">
        <f t="shared" si="1172"/>
        <v>0</v>
      </c>
      <c r="JDA58" s="70">
        <f t="shared" si="1172"/>
        <v>0</v>
      </c>
      <c r="JDB58" s="70">
        <f t="shared" si="1172"/>
        <v>0</v>
      </c>
      <c r="JDC58" s="70">
        <f t="shared" si="1172"/>
        <v>0</v>
      </c>
      <c r="JDD58" s="70">
        <f t="shared" si="1172"/>
        <v>0</v>
      </c>
      <c r="JDE58" s="70">
        <f t="shared" si="1172"/>
        <v>0</v>
      </c>
      <c r="JDF58" s="70">
        <f t="shared" si="1172"/>
        <v>0</v>
      </c>
      <c r="JDG58" s="70">
        <f t="shared" si="1172"/>
        <v>0</v>
      </c>
      <c r="JDH58" s="70">
        <f t="shared" si="1172"/>
        <v>0</v>
      </c>
      <c r="JDI58" s="70">
        <f t="shared" si="1172"/>
        <v>0</v>
      </c>
      <c r="JDJ58" s="50">
        <f t="shared" ref="JDJ58:JDJ59" si="1173">SUM(JCX58:JDI58)</f>
        <v>0</v>
      </c>
      <c r="JDK58" s="61" t="s">
        <v>60</v>
      </c>
      <c r="JDL58" s="60">
        <v>9491.7000000000007</v>
      </c>
      <c r="JDM58" s="45">
        <f t="shared" ref="JDM58:JDM59" si="1174">SUM(JDL58/12)</f>
        <v>790.97500000000002</v>
      </c>
      <c r="JDN58" s="70">
        <v>0</v>
      </c>
      <c r="JDO58" s="70">
        <f t="shared" ref="JDO58:JDY59" si="1175">JDN58</f>
        <v>0</v>
      </c>
      <c r="JDP58" s="70">
        <f t="shared" si="1175"/>
        <v>0</v>
      </c>
      <c r="JDQ58" s="70">
        <f t="shared" si="1175"/>
        <v>0</v>
      </c>
      <c r="JDR58" s="70">
        <f t="shared" si="1175"/>
        <v>0</v>
      </c>
      <c r="JDS58" s="70">
        <f t="shared" si="1175"/>
        <v>0</v>
      </c>
      <c r="JDT58" s="70">
        <f t="shared" si="1175"/>
        <v>0</v>
      </c>
      <c r="JDU58" s="70">
        <f t="shared" si="1175"/>
        <v>0</v>
      </c>
      <c r="JDV58" s="70">
        <f t="shared" si="1175"/>
        <v>0</v>
      </c>
      <c r="JDW58" s="70">
        <f t="shared" si="1175"/>
        <v>0</v>
      </c>
      <c r="JDX58" s="70">
        <f t="shared" si="1175"/>
        <v>0</v>
      </c>
      <c r="JDY58" s="70">
        <f t="shared" si="1175"/>
        <v>0</v>
      </c>
      <c r="JDZ58" s="50">
        <f t="shared" ref="JDZ58:JDZ59" si="1176">SUM(JDN58:JDY58)</f>
        <v>0</v>
      </c>
      <c r="JEA58" s="61" t="s">
        <v>60</v>
      </c>
      <c r="JEB58" s="60">
        <v>9491.7000000000007</v>
      </c>
      <c r="JEC58" s="45">
        <f t="shared" ref="JEC58:JEC59" si="1177">SUM(JEB58/12)</f>
        <v>790.97500000000002</v>
      </c>
      <c r="JED58" s="70">
        <v>0</v>
      </c>
      <c r="JEE58" s="70">
        <f t="shared" ref="JEE58:JEO59" si="1178">JED58</f>
        <v>0</v>
      </c>
      <c r="JEF58" s="70">
        <f t="shared" si="1178"/>
        <v>0</v>
      </c>
      <c r="JEG58" s="70">
        <f t="shared" si="1178"/>
        <v>0</v>
      </c>
      <c r="JEH58" s="70">
        <f t="shared" si="1178"/>
        <v>0</v>
      </c>
      <c r="JEI58" s="70">
        <f t="shared" si="1178"/>
        <v>0</v>
      </c>
      <c r="JEJ58" s="70">
        <f t="shared" si="1178"/>
        <v>0</v>
      </c>
      <c r="JEK58" s="70">
        <f t="shared" si="1178"/>
        <v>0</v>
      </c>
      <c r="JEL58" s="70">
        <f t="shared" si="1178"/>
        <v>0</v>
      </c>
      <c r="JEM58" s="70">
        <f t="shared" si="1178"/>
        <v>0</v>
      </c>
      <c r="JEN58" s="70">
        <f t="shared" si="1178"/>
        <v>0</v>
      </c>
      <c r="JEO58" s="70">
        <f t="shared" si="1178"/>
        <v>0</v>
      </c>
      <c r="JEP58" s="50">
        <f t="shared" ref="JEP58:JEP59" si="1179">SUM(JED58:JEO58)</f>
        <v>0</v>
      </c>
      <c r="JEQ58" s="61" t="s">
        <v>60</v>
      </c>
      <c r="JER58" s="60">
        <v>9491.7000000000007</v>
      </c>
      <c r="JES58" s="45">
        <f t="shared" ref="JES58:JES59" si="1180">SUM(JER58/12)</f>
        <v>790.97500000000002</v>
      </c>
      <c r="JET58" s="70">
        <v>0</v>
      </c>
      <c r="JEU58" s="70">
        <f t="shared" ref="JEU58:JFE59" si="1181">JET58</f>
        <v>0</v>
      </c>
      <c r="JEV58" s="70">
        <f t="shared" si="1181"/>
        <v>0</v>
      </c>
      <c r="JEW58" s="70">
        <f t="shared" si="1181"/>
        <v>0</v>
      </c>
      <c r="JEX58" s="70">
        <f t="shared" si="1181"/>
        <v>0</v>
      </c>
      <c r="JEY58" s="70">
        <f t="shared" si="1181"/>
        <v>0</v>
      </c>
      <c r="JEZ58" s="70">
        <f t="shared" si="1181"/>
        <v>0</v>
      </c>
      <c r="JFA58" s="70">
        <f t="shared" si="1181"/>
        <v>0</v>
      </c>
      <c r="JFB58" s="70">
        <f t="shared" si="1181"/>
        <v>0</v>
      </c>
      <c r="JFC58" s="70">
        <f t="shared" si="1181"/>
        <v>0</v>
      </c>
      <c r="JFD58" s="70">
        <f t="shared" si="1181"/>
        <v>0</v>
      </c>
      <c r="JFE58" s="70">
        <f t="shared" si="1181"/>
        <v>0</v>
      </c>
      <c r="JFF58" s="50">
        <f t="shared" ref="JFF58:JFF59" si="1182">SUM(JET58:JFE58)</f>
        <v>0</v>
      </c>
      <c r="JFG58" s="61" t="s">
        <v>60</v>
      </c>
      <c r="JFH58" s="60">
        <v>9491.7000000000007</v>
      </c>
      <c r="JFI58" s="45">
        <f t="shared" ref="JFI58:JFI59" si="1183">SUM(JFH58/12)</f>
        <v>790.97500000000002</v>
      </c>
      <c r="JFJ58" s="70">
        <v>0</v>
      </c>
      <c r="JFK58" s="70">
        <f t="shared" ref="JFK58:JFU59" si="1184">JFJ58</f>
        <v>0</v>
      </c>
      <c r="JFL58" s="70">
        <f t="shared" si="1184"/>
        <v>0</v>
      </c>
      <c r="JFM58" s="70">
        <f t="shared" si="1184"/>
        <v>0</v>
      </c>
      <c r="JFN58" s="70">
        <f t="shared" si="1184"/>
        <v>0</v>
      </c>
      <c r="JFO58" s="70">
        <f t="shared" si="1184"/>
        <v>0</v>
      </c>
      <c r="JFP58" s="70">
        <f t="shared" si="1184"/>
        <v>0</v>
      </c>
      <c r="JFQ58" s="70">
        <f t="shared" si="1184"/>
        <v>0</v>
      </c>
      <c r="JFR58" s="70">
        <f t="shared" si="1184"/>
        <v>0</v>
      </c>
      <c r="JFS58" s="70">
        <f t="shared" si="1184"/>
        <v>0</v>
      </c>
      <c r="JFT58" s="70">
        <f t="shared" si="1184"/>
        <v>0</v>
      </c>
      <c r="JFU58" s="70">
        <f t="shared" si="1184"/>
        <v>0</v>
      </c>
      <c r="JFV58" s="50">
        <f t="shared" ref="JFV58:JFV59" si="1185">SUM(JFJ58:JFU58)</f>
        <v>0</v>
      </c>
      <c r="JFW58" s="61" t="s">
        <v>60</v>
      </c>
      <c r="JFX58" s="60">
        <v>9491.7000000000007</v>
      </c>
      <c r="JFY58" s="45">
        <f t="shared" ref="JFY58:JFY59" si="1186">SUM(JFX58/12)</f>
        <v>790.97500000000002</v>
      </c>
      <c r="JFZ58" s="70">
        <v>0</v>
      </c>
      <c r="JGA58" s="70">
        <f t="shared" ref="JGA58:JGK59" si="1187">JFZ58</f>
        <v>0</v>
      </c>
      <c r="JGB58" s="70">
        <f t="shared" si="1187"/>
        <v>0</v>
      </c>
      <c r="JGC58" s="70">
        <f t="shared" si="1187"/>
        <v>0</v>
      </c>
      <c r="JGD58" s="70">
        <f t="shared" si="1187"/>
        <v>0</v>
      </c>
      <c r="JGE58" s="70">
        <f t="shared" si="1187"/>
        <v>0</v>
      </c>
      <c r="JGF58" s="70">
        <f t="shared" si="1187"/>
        <v>0</v>
      </c>
      <c r="JGG58" s="70">
        <f t="shared" si="1187"/>
        <v>0</v>
      </c>
      <c r="JGH58" s="70">
        <f t="shared" si="1187"/>
        <v>0</v>
      </c>
      <c r="JGI58" s="70">
        <f t="shared" si="1187"/>
        <v>0</v>
      </c>
      <c r="JGJ58" s="70">
        <f t="shared" si="1187"/>
        <v>0</v>
      </c>
      <c r="JGK58" s="70">
        <f t="shared" si="1187"/>
        <v>0</v>
      </c>
      <c r="JGL58" s="50">
        <f t="shared" ref="JGL58:JGL59" si="1188">SUM(JFZ58:JGK58)</f>
        <v>0</v>
      </c>
      <c r="JGM58" s="61" t="s">
        <v>60</v>
      </c>
      <c r="JGN58" s="60">
        <v>9491.7000000000007</v>
      </c>
      <c r="JGO58" s="45">
        <f t="shared" ref="JGO58:JGO59" si="1189">SUM(JGN58/12)</f>
        <v>790.97500000000002</v>
      </c>
      <c r="JGP58" s="70">
        <v>0</v>
      </c>
      <c r="JGQ58" s="70">
        <f t="shared" ref="JGQ58:JHA59" si="1190">JGP58</f>
        <v>0</v>
      </c>
      <c r="JGR58" s="70">
        <f t="shared" si="1190"/>
        <v>0</v>
      </c>
      <c r="JGS58" s="70">
        <f t="shared" si="1190"/>
        <v>0</v>
      </c>
      <c r="JGT58" s="70">
        <f t="shared" si="1190"/>
        <v>0</v>
      </c>
      <c r="JGU58" s="70">
        <f t="shared" si="1190"/>
        <v>0</v>
      </c>
      <c r="JGV58" s="70">
        <f t="shared" si="1190"/>
        <v>0</v>
      </c>
      <c r="JGW58" s="70">
        <f t="shared" si="1190"/>
        <v>0</v>
      </c>
      <c r="JGX58" s="70">
        <f t="shared" si="1190"/>
        <v>0</v>
      </c>
      <c r="JGY58" s="70">
        <f t="shared" si="1190"/>
        <v>0</v>
      </c>
      <c r="JGZ58" s="70">
        <f t="shared" si="1190"/>
        <v>0</v>
      </c>
      <c r="JHA58" s="70">
        <f t="shared" si="1190"/>
        <v>0</v>
      </c>
      <c r="JHB58" s="50">
        <f t="shared" ref="JHB58:JHB59" si="1191">SUM(JGP58:JHA58)</f>
        <v>0</v>
      </c>
      <c r="JHC58" s="61" t="s">
        <v>60</v>
      </c>
      <c r="JHD58" s="60">
        <v>9491.7000000000007</v>
      </c>
      <c r="JHE58" s="45">
        <f t="shared" ref="JHE58:JHE59" si="1192">SUM(JHD58/12)</f>
        <v>790.97500000000002</v>
      </c>
      <c r="JHF58" s="70">
        <v>0</v>
      </c>
      <c r="JHG58" s="70">
        <f t="shared" ref="JHG58:JHQ59" si="1193">JHF58</f>
        <v>0</v>
      </c>
      <c r="JHH58" s="70">
        <f t="shared" si="1193"/>
        <v>0</v>
      </c>
      <c r="JHI58" s="70">
        <f t="shared" si="1193"/>
        <v>0</v>
      </c>
      <c r="JHJ58" s="70">
        <f t="shared" si="1193"/>
        <v>0</v>
      </c>
      <c r="JHK58" s="70">
        <f t="shared" si="1193"/>
        <v>0</v>
      </c>
      <c r="JHL58" s="70">
        <f t="shared" si="1193"/>
        <v>0</v>
      </c>
      <c r="JHM58" s="70">
        <f t="shared" si="1193"/>
        <v>0</v>
      </c>
      <c r="JHN58" s="70">
        <f t="shared" si="1193"/>
        <v>0</v>
      </c>
      <c r="JHO58" s="70">
        <f t="shared" si="1193"/>
        <v>0</v>
      </c>
      <c r="JHP58" s="70">
        <f t="shared" si="1193"/>
        <v>0</v>
      </c>
      <c r="JHQ58" s="70">
        <f t="shared" si="1193"/>
        <v>0</v>
      </c>
      <c r="JHR58" s="50">
        <f t="shared" ref="JHR58:JHR59" si="1194">SUM(JHF58:JHQ58)</f>
        <v>0</v>
      </c>
      <c r="JHS58" s="61" t="s">
        <v>60</v>
      </c>
      <c r="JHT58" s="60">
        <v>9491.7000000000007</v>
      </c>
      <c r="JHU58" s="45">
        <f t="shared" ref="JHU58:JHU59" si="1195">SUM(JHT58/12)</f>
        <v>790.97500000000002</v>
      </c>
      <c r="JHV58" s="70">
        <v>0</v>
      </c>
      <c r="JHW58" s="70">
        <f t="shared" ref="JHW58:JIG59" si="1196">JHV58</f>
        <v>0</v>
      </c>
      <c r="JHX58" s="70">
        <f t="shared" si="1196"/>
        <v>0</v>
      </c>
      <c r="JHY58" s="70">
        <f t="shared" si="1196"/>
        <v>0</v>
      </c>
      <c r="JHZ58" s="70">
        <f t="shared" si="1196"/>
        <v>0</v>
      </c>
      <c r="JIA58" s="70">
        <f t="shared" si="1196"/>
        <v>0</v>
      </c>
      <c r="JIB58" s="70">
        <f t="shared" si="1196"/>
        <v>0</v>
      </c>
      <c r="JIC58" s="70">
        <f t="shared" si="1196"/>
        <v>0</v>
      </c>
      <c r="JID58" s="70">
        <f t="shared" si="1196"/>
        <v>0</v>
      </c>
      <c r="JIE58" s="70">
        <f t="shared" si="1196"/>
        <v>0</v>
      </c>
      <c r="JIF58" s="70">
        <f t="shared" si="1196"/>
        <v>0</v>
      </c>
      <c r="JIG58" s="70">
        <f t="shared" si="1196"/>
        <v>0</v>
      </c>
      <c r="JIH58" s="50">
        <f t="shared" ref="JIH58:JIH59" si="1197">SUM(JHV58:JIG58)</f>
        <v>0</v>
      </c>
      <c r="JII58" s="61" t="s">
        <v>60</v>
      </c>
      <c r="JIJ58" s="60">
        <v>9491.7000000000007</v>
      </c>
      <c r="JIK58" s="45">
        <f t="shared" ref="JIK58:JIK59" si="1198">SUM(JIJ58/12)</f>
        <v>790.97500000000002</v>
      </c>
      <c r="JIL58" s="70">
        <v>0</v>
      </c>
      <c r="JIM58" s="70">
        <f t="shared" ref="JIM58:JIW59" si="1199">JIL58</f>
        <v>0</v>
      </c>
      <c r="JIN58" s="70">
        <f t="shared" si="1199"/>
        <v>0</v>
      </c>
      <c r="JIO58" s="70">
        <f t="shared" si="1199"/>
        <v>0</v>
      </c>
      <c r="JIP58" s="70">
        <f t="shared" si="1199"/>
        <v>0</v>
      </c>
      <c r="JIQ58" s="70">
        <f t="shared" si="1199"/>
        <v>0</v>
      </c>
      <c r="JIR58" s="70">
        <f t="shared" si="1199"/>
        <v>0</v>
      </c>
      <c r="JIS58" s="70">
        <f t="shared" si="1199"/>
        <v>0</v>
      </c>
      <c r="JIT58" s="70">
        <f t="shared" si="1199"/>
        <v>0</v>
      </c>
      <c r="JIU58" s="70">
        <f t="shared" si="1199"/>
        <v>0</v>
      </c>
      <c r="JIV58" s="70">
        <f t="shared" si="1199"/>
        <v>0</v>
      </c>
      <c r="JIW58" s="70">
        <f t="shared" si="1199"/>
        <v>0</v>
      </c>
      <c r="JIX58" s="50">
        <f t="shared" ref="JIX58:JIX59" si="1200">SUM(JIL58:JIW58)</f>
        <v>0</v>
      </c>
      <c r="JIY58" s="61" t="s">
        <v>60</v>
      </c>
      <c r="JIZ58" s="60">
        <v>9491.7000000000007</v>
      </c>
      <c r="JJA58" s="45">
        <f t="shared" ref="JJA58:JJA59" si="1201">SUM(JIZ58/12)</f>
        <v>790.97500000000002</v>
      </c>
      <c r="JJB58" s="70">
        <v>0</v>
      </c>
      <c r="JJC58" s="70">
        <f t="shared" ref="JJC58:JJM59" si="1202">JJB58</f>
        <v>0</v>
      </c>
      <c r="JJD58" s="70">
        <f t="shared" si="1202"/>
        <v>0</v>
      </c>
      <c r="JJE58" s="70">
        <f t="shared" si="1202"/>
        <v>0</v>
      </c>
      <c r="JJF58" s="70">
        <f t="shared" si="1202"/>
        <v>0</v>
      </c>
      <c r="JJG58" s="70">
        <f t="shared" si="1202"/>
        <v>0</v>
      </c>
      <c r="JJH58" s="70">
        <f t="shared" si="1202"/>
        <v>0</v>
      </c>
      <c r="JJI58" s="70">
        <f t="shared" si="1202"/>
        <v>0</v>
      </c>
      <c r="JJJ58" s="70">
        <f t="shared" si="1202"/>
        <v>0</v>
      </c>
      <c r="JJK58" s="70">
        <f t="shared" si="1202"/>
        <v>0</v>
      </c>
      <c r="JJL58" s="70">
        <f t="shared" si="1202"/>
        <v>0</v>
      </c>
      <c r="JJM58" s="70">
        <f t="shared" si="1202"/>
        <v>0</v>
      </c>
      <c r="JJN58" s="50">
        <f t="shared" ref="JJN58:JJN59" si="1203">SUM(JJB58:JJM58)</f>
        <v>0</v>
      </c>
      <c r="JJO58" s="61" t="s">
        <v>60</v>
      </c>
      <c r="JJP58" s="60">
        <v>9491.7000000000007</v>
      </c>
      <c r="JJQ58" s="45">
        <f t="shared" ref="JJQ58:JJQ59" si="1204">SUM(JJP58/12)</f>
        <v>790.97500000000002</v>
      </c>
      <c r="JJR58" s="70">
        <v>0</v>
      </c>
      <c r="JJS58" s="70">
        <f t="shared" ref="JJS58:JKC59" si="1205">JJR58</f>
        <v>0</v>
      </c>
      <c r="JJT58" s="70">
        <f t="shared" si="1205"/>
        <v>0</v>
      </c>
      <c r="JJU58" s="70">
        <f t="shared" si="1205"/>
        <v>0</v>
      </c>
      <c r="JJV58" s="70">
        <f t="shared" si="1205"/>
        <v>0</v>
      </c>
      <c r="JJW58" s="70">
        <f t="shared" si="1205"/>
        <v>0</v>
      </c>
      <c r="JJX58" s="70">
        <f t="shared" si="1205"/>
        <v>0</v>
      </c>
      <c r="JJY58" s="70">
        <f t="shared" si="1205"/>
        <v>0</v>
      </c>
      <c r="JJZ58" s="70">
        <f t="shared" si="1205"/>
        <v>0</v>
      </c>
      <c r="JKA58" s="70">
        <f t="shared" si="1205"/>
        <v>0</v>
      </c>
      <c r="JKB58" s="70">
        <f t="shared" si="1205"/>
        <v>0</v>
      </c>
      <c r="JKC58" s="70">
        <f t="shared" si="1205"/>
        <v>0</v>
      </c>
      <c r="JKD58" s="50">
        <f t="shared" ref="JKD58:JKD59" si="1206">SUM(JJR58:JKC58)</f>
        <v>0</v>
      </c>
      <c r="JKE58" s="61" t="s">
        <v>60</v>
      </c>
      <c r="JKF58" s="60">
        <v>9491.7000000000007</v>
      </c>
      <c r="JKG58" s="45">
        <f t="shared" ref="JKG58:JKG59" si="1207">SUM(JKF58/12)</f>
        <v>790.97500000000002</v>
      </c>
      <c r="JKH58" s="70">
        <v>0</v>
      </c>
      <c r="JKI58" s="70">
        <f t="shared" ref="JKI58:JKS59" si="1208">JKH58</f>
        <v>0</v>
      </c>
      <c r="JKJ58" s="70">
        <f t="shared" si="1208"/>
        <v>0</v>
      </c>
      <c r="JKK58" s="70">
        <f t="shared" si="1208"/>
        <v>0</v>
      </c>
      <c r="JKL58" s="70">
        <f t="shared" si="1208"/>
        <v>0</v>
      </c>
      <c r="JKM58" s="70">
        <f t="shared" si="1208"/>
        <v>0</v>
      </c>
      <c r="JKN58" s="70">
        <f t="shared" si="1208"/>
        <v>0</v>
      </c>
      <c r="JKO58" s="70">
        <f t="shared" si="1208"/>
        <v>0</v>
      </c>
      <c r="JKP58" s="70">
        <f t="shared" si="1208"/>
        <v>0</v>
      </c>
      <c r="JKQ58" s="70">
        <f t="shared" si="1208"/>
        <v>0</v>
      </c>
      <c r="JKR58" s="70">
        <f t="shared" si="1208"/>
        <v>0</v>
      </c>
      <c r="JKS58" s="70">
        <f t="shared" si="1208"/>
        <v>0</v>
      </c>
      <c r="JKT58" s="50">
        <f t="shared" ref="JKT58:JKT59" si="1209">SUM(JKH58:JKS58)</f>
        <v>0</v>
      </c>
      <c r="JKU58" s="61" t="s">
        <v>60</v>
      </c>
      <c r="JKV58" s="60">
        <v>9491.7000000000007</v>
      </c>
      <c r="JKW58" s="45">
        <f t="shared" ref="JKW58:JKW59" si="1210">SUM(JKV58/12)</f>
        <v>790.97500000000002</v>
      </c>
      <c r="JKX58" s="70">
        <v>0</v>
      </c>
      <c r="JKY58" s="70">
        <f t="shared" ref="JKY58:JLI59" si="1211">JKX58</f>
        <v>0</v>
      </c>
      <c r="JKZ58" s="70">
        <f t="shared" si="1211"/>
        <v>0</v>
      </c>
      <c r="JLA58" s="70">
        <f t="shared" si="1211"/>
        <v>0</v>
      </c>
      <c r="JLB58" s="70">
        <f t="shared" si="1211"/>
        <v>0</v>
      </c>
      <c r="JLC58" s="70">
        <f t="shared" si="1211"/>
        <v>0</v>
      </c>
      <c r="JLD58" s="70">
        <f t="shared" si="1211"/>
        <v>0</v>
      </c>
      <c r="JLE58" s="70">
        <f t="shared" si="1211"/>
        <v>0</v>
      </c>
      <c r="JLF58" s="70">
        <f t="shared" si="1211"/>
        <v>0</v>
      </c>
      <c r="JLG58" s="70">
        <f t="shared" si="1211"/>
        <v>0</v>
      </c>
      <c r="JLH58" s="70">
        <f t="shared" si="1211"/>
        <v>0</v>
      </c>
      <c r="JLI58" s="70">
        <f t="shared" si="1211"/>
        <v>0</v>
      </c>
      <c r="JLJ58" s="50">
        <f t="shared" ref="JLJ58:JLJ59" si="1212">SUM(JKX58:JLI58)</f>
        <v>0</v>
      </c>
      <c r="JLK58" s="61" t="s">
        <v>60</v>
      </c>
      <c r="JLL58" s="60">
        <v>9491.7000000000007</v>
      </c>
      <c r="JLM58" s="45">
        <f t="shared" ref="JLM58:JLM59" si="1213">SUM(JLL58/12)</f>
        <v>790.97500000000002</v>
      </c>
      <c r="JLN58" s="70">
        <v>0</v>
      </c>
      <c r="JLO58" s="70">
        <f t="shared" ref="JLO58:JLY59" si="1214">JLN58</f>
        <v>0</v>
      </c>
      <c r="JLP58" s="70">
        <f t="shared" si="1214"/>
        <v>0</v>
      </c>
      <c r="JLQ58" s="70">
        <f t="shared" si="1214"/>
        <v>0</v>
      </c>
      <c r="JLR58" s="70">
        <f t="shared" si="1214"/>
        <v>0</v>
      </c>
      <c r="JLS58" s="70">
        <f t="shared" si="1214"/>
        <v>0</v>
      </c>
      <c r="JLT58" s="70">
        <f t="shared" si="1214"/>
        <v>0</v>
      </c>
      <c r="JLU58" s="70">
        <f t="shared" si="1214"/>
        <v>0</v>
      </c>
      <c r="JLV58" s="70">
        <f t="shared" si="1214"/>
        <v>0</v>
      </c>
      <c r="JLW58" s="70">
        <f t="shared" si="1214"/>
        <v>0</v>
      </c>
      <c r="JLX58" s="70">
        <f t="shared" si="1214"/>
        <v>0</v>
      </c>
      <c r="JLY58" s="70">
        <f t="shared" si="1214"/>
        <v>0</v>
      </c>
      <c r="JLZ58" s="50">
        <f t="shared" ref="JLZ58:JLZ59" si="1215">SUM(JLN58:JLY58)</f>
        <v>0</v>
      </c>
      <c r="JMA58" s="61" t="s">
        <v>60</v>
      </c>
      <c r="JMB58" s="60">
        <v>9491.7000000000007</v>
      </c>
      <c r="JMC58" s="45">
        <f t="shared" ref="JMC58:JMC59" si="1216">SUM(JMB58/12)</f>
        <v>790.97500000000002</v>
      </c>
      <c r="JMD58" s="70">
        <v>0</v>
      </c>
      <c r="JME58" s="70">
        <f t="shared" ref="JME58:JMO59" si="1217">JMD58</f>
        <v>0</v>
      </c>
      <c r="JMF58" s="70">
        <f t="shared" si="1217"/>
        <v>0</v>
      </c>
      <c r="JMG58" s="70">
        <f t="shared" si="1217"/>
        <v>0</v>
      </c>
      <c r="JMH58" s="70">
        <f t="shared" si="1217"/>
        <v>0</v>
      </c>
      <c r="JMI58" s="70">
        <f t="shared" si="1217"/>
        <v>0</v>
      </c>
      <c r="JMJ58" s="70">
        <f t="shared" si="1217"/>
        <v>0</v>
      </c>
      <c r="JMK58" s="70">
        <f t="shared" si="1217"/>
        <v>0</v>
      </c>
      <c r="JML58" s="70">
        <f t="shared" si="1217"/>
        <v>0</v>
      </c>
      <c r="JMM58" s="70">
        <f t="shared" si="1217"/>
        <v>0</v>
      </c>
      <c r="JMN58" s="70">
        <f t="shared" si="1217"/>
        <v>0</v>
      </c>
      <c r="JMO58" s="70">
        <f t="shared" si="1217"/>
        <v>0</v>
      </c>
      <c r="JMP58" s="50">
        <f t="shared" ref="JMP58:JMP59" si="1218">SUM(JMD58:JMO58)</f>
        <v>0</v>
      </c>
      <c r="JMQ58" s="61" t="s">
        <v>60</v>
      </c>
      <c r="JMR58" s="60">
        <v>9491.7000000000007</v>
      </c>
      <c r="JMS58" s="45">
        <f t="shared" ref="JMS58:JMS59" si="1219">SUM(JMR58/12)</f>
        <v>790.97500000000002</v>
      </c>
      <c r="JMT58" s="70">
        <v>0</v>
      </c>
      <c r="JMU58" s="70">
        <f t="shared" ref="JMU58:JNE59" si="1220">JMT58</f>
        <v>0</v>
      </c>
      <c r="JMV58" s="70">
        <f t="shared" si="1220"/>
        <v>0</v>
      </c>
      <c r="JMW58" s="70">
        <f t="shared" si="1220"/>
        <v>0</v>
      </c>
      <c r="JMX58" s="70">
        <f t="shared" si="1220"/>
        <v>0</v>
      </c>
      <c r="JMY58" s="70">
        <f t="shared" si="1220"/>
        <v>0</v>
      </c>
      <c r="JMZ58" s="70">
        <f t="shared" si="1220"/>
        <v>0</v>
      </c>
      <c r="JNA58" s="70">
        <f t="shared" si="1220"/>
        <v>0</v>
      </c>
      <c r="JNB58" s="70">
        <f t="shared" si="1220"/>
        <v>0</v>
      </c>
      <c r="JNC58" s="70">
        <f t="shared" si="1220"/>
        <v>0</v>
      </c>
      <c r="JND58" s="70">
        <f t="shared" si="1220"/>
        <v>0</v>
      </c>
      <c r="JNE58" s="70">
        <f t="shared" si="1220"/>
        <v>0</v>
      </c>
      <c r="JNF58" s="50">
        <f t="shared" ref="JNF58:JNF59" si="1221">SUM(JMT58:JNE58)</f>
        <v>0</v>
      </c>
      <c r="JNG58" s="61" t="s">
        <v>60</v>
      </c>
      <c r="JNH58" s="60">
        <v>9491.7000000000007</v>
      </c>
      <c r="JNI58" s="45">
        <f t="shared" ref="JNI58:JNI59" si="1222">SUM(JNH58/12)</f>
        <v>790.97500000000002</v>
      </c>
      <c r="JNJ58" s="70">
        <v>0</v>
      </c>
      <c r="JNK58" s="70">
        <f t="shared" ref="JNK58:JNU59" si="1223">JNJ58</f>
        <v>0</v>
      </c>
      <c r="JNL58" s="70">
        <f t="shared" si="1223"/>
        <v>0</v>
      </c>
      <c r="JNM58" s="70">
        <f t="shared" si="1223"/>
        <v>0</v>
      </c>
      <c r="JNN58" s="70">
        <f t="shared" si="1223"/>
        <v>0</v>
      </c>
      <c r="JNO58" s="70">
        <f t="shared" si="1223"/>
        <v>0</v>
      </c>
      <c r="JNP58" s="70">
        <f t="shared" si="1223"/>
        <v>0</v>
      </c>
      <c r="JNQ58" s="70">
        <f t="shared" si="1223"/>
        <v>0</v>
      </c>
      <c r="JNR58" s="70">
        <f t="shared" si="1223"/>
        <v>0</v>
      </c>
      <c r="JNS58" s="70">
        <f t="shared" si="1223"/>
        <v>0</v>
      </c>
      <c r="JNT58" s="70">
        <f t="shared" si="1223"/>
        <v>0</v>
      </c>
      <c r="JNU58" s="70">
        <f t="shared" si="1223"/>
        <v>0</v>
      </c>
      <c r="JNV58" s="50">
        <f t="shared" ref="JNV58:JNV59" si="1224">SUM(JNJ58:JNU58)</f>
        <v>0</v>
      </c>
      <c r="JNW58" s="61" t="s">
        <v>60</v>
      </c>
      <c r="JNX58" s="60">
        <v>9491.7000000000007</v>
      </c>
      <c r="JNY58" s="45">
        <f t="shared" ref="JNY58:JNY59" si="1225">SUM(JNX58/12)</f>
        <v>790.97500000000002</v>
      </c>
      <c r="JNZ58" s="70">
        <v>0</v>
      </c>
      <c r="JOA58" s="70">
        <f t="shared" ref="JOA58:JOK59" si="1226">JNZ58</f>
        <v>0</v>
      </c>
      <c r="JOB58" s="70">
        <f t="shared" si="1226"/>
        <v>0</v>
      </c>
      <c r="JOC58" s="70">
        <f t="shared" si="1226"/>
        <v>0</v>
      </c>
      <c r="JOD58" s="70">
        <f t="shared" si="1226"/>
        <v>0</v>
      </c>
      <c r="JOE58" s="70">
        <f t="shared" si="1226"/>
        <v>0</v>
      </c>
      <c r="JOF58" s="70">
        <f t="shared" si="1226"/>
        <v>0</v>
      </c>
      <c r="JOG58" s="70">
        <f t="shared" si="1226"/>
        <v>0</v>
      </c>
      <c r="JOH58" s="70">
        <f t="shared" si="1226"/>
        <v>0</v>
      </c>
      <c r="JOI58" s="70">
        <f t="shared" si="1226"/>
        <v>0</v>
      </c>
      <c r="JOJ58" s="70">
        <f t="shared" si="1226"/>
        <v>0</v>
      </c>
      <c r="JOK58" s="70">
        <f t="shared" si="1226"/>
        <v>0</v>
      </c>
      <c r="JOL58" s="50">
        <f t="shared" ref="JOL58:JOL59" si="1227">SUM(JNZ58:JOK58)</f>
        <v>0</v>
      </c>
      <c r="JOM58" s="61" t="s">
        <v>60</v>
      </c>
      <c r="JON58" s="60">
        <v>9491.7000000000007</v>
      </c>
      <c r="JOO58" s="45">
        <f t="shared" ref="JOO58:JOO59" si="1228">SUM(JON58/12)</f>
        <v>790.97500000000002</v>
      </c>
      <c r="JOP58" s="70">
        <v>0</v>
      </c>
      <c r="JOQ58" s="70">
        <f t="shared" ref="JOQ58:JPA59" si="1229">JOP58</f>
        <v>0</v>
      </c>
      <c r="JOR58" s="70">
        <f t="shared" si="1229"/>
        <v>0</v>
      </c>
      <c r="JOS58" s="70">
        <f t="shared" si="1229"/>
        <v>0</v>
      </c>
      <c r="JOT58" s="70">
        <f t="shared" si="1229"/>
        <v>0</v>
      </c>
      <c r="JOU58" s="70">
        <f t="shared" si="1229"/>
        <v>0</v>
      </c>
      <c r="JOV58" s="70">
        <f t="shared" si="1229"/>
        <v>0</v>
      </c>
      <c r="JOW58" s="70">
        <f t="shared" si="1229"/>
        <v>0</v>
      </c>
      <c r="JOX58" s="70">
        <f t="shared" si="1229"/>
        <v>0</v>
      </c>
      <c r="JOY58" s="70">
        <f t="shared" si="1229"/>
        <v>0</v>
      </c>
      <c r="JOZ58" s="70">
        <f t="shared" si="1229"/>
        <v>0</v>
      </c>
      <c r="JPA58" s="70">
        <f t="shared" si="1229"/>
        <v>0</v>
      </c>
      <c r="JPB58" s="50">
        <f t="shared" ref="JPB58:JPB59" si="1230">SUM(JOP58:JPA58)</f>
        <v>0</v>
      </c>
      <c r="JPC58" s="61" t="s">
        <v>60</v>
      </c>
      <c r="JPD58" s="60">
        <v>9491.7000000000007</v>
      </c>
      <c r="JPE58" s="45">
        <f t="shared" ref="JPE58:JPE59" si="1231">SUM(JPD58/12)</f>
        <v>790.97500000000002</v>
      </c>
      <c r="JPF58" s="70">
        <v>0</v>
      </c>
      <c r="JPG58" s="70">
        <f t="shared" ref="JPG58:JPQ59" si="1232">JPF58</f>
        <v>0</v>
      </c>
      <c r="JPH58" s="70">
        <f t="shared" si="1232"/>
        <v>0</v>
      </c>
      <c r="JPI58" s="70">
        <f t="shared" si="1232"/>
        <v>0</v>
      </c>
      <c r="JPJ58" s="70">
        <f t="shared" si="1232"/>
        <v>0</v>
      </c>
      <c r="JPK58" s="70">
        <f t="shared" si="1232"/>
        <v>0</v>
      </c>
      <c r="JPL58" s="70">
        <f t="shared" si="1232"/>
        <v>0</v>
      </c>
      <c r="JPM58" s="70">
        <f t="shared" si="1232"/>
        <v>0</v>
      </c>
      <c r="JPN58" s="70">
        <f t="shared" si="1232"/>
        <v>0</v>
      </c>
      <c r="JPO58" s="70">
        <f t="shared" si="1232"/>
        <v>0</v>
      </c>
      <c r="JPP58" s="70">
        <f t="shared" si="1232"/>
        <v>0</v>
      </c>
      <c r="JPQ58" s="70">
        <f t="shared" si="1232"/>
        <v>0</v>
      </c>
      <c r="JPR58" s="50">
        <f t="shared" ref="JPR58:JPR59" si="1233">SUM(JPF58:JPQ58)</f>
        <v>0</v>
      </c>
      <c r="JPS58" s="61" t="s">
        <v>60</v>
      </c>
      <c r="JPT58" s="60">
        <v>9491.7000000000007</v>
      </c>
      <c r="JPU58" s="45">
        <f t="shared" ref="JPU58:JPU59" si="1234">SUM(JPT58/12)</f>
        <v>790.97500000000002</v>
      </c>
      <c r="JPV58" s="70">
        <v>0</v>
      </c>
      <c r="JPW58" s="70">
        <f t="shared" ref="JPW58:JQG59" si="1235">JPV58</f>
        <v>0</v>
      </c>
      <c r="JPX58" s="70">
        <f t="shared" si="1235"/>
        <v>0</v>
      </c>
      <c r="JPY58" s="70">
        <f t="shared" si="1235"/>
        <v>0</v>
      </c>
      <c r="JPZ58" s="70">
        <f t="shared" si="1235"/>
        <v>0</v>
      </c>
      <c r="JQA58" s="70">
        <f t="shared" si="1235"/>
        <v>0</v>
      </c>
      <c r="JQB58" s="70">
        <f t="shared" si="1235"/>
        <v>0</v>
      </c>
      <c r="JQC58" s="70">
        <f t="shared" si="1235"/>
        <v>0</v>
      </c>
      <c r="JQD58" s="70">
        <f t="shared" si="1235"/>
        <v>0</v>
      </c>
      <c r="JQE58" s="70">
        <f t="shared" si="1235"/>
        <v>0</v>
      </c>
      <c r="JQF58" s="70">
        <f t="shared" si="1235"/>
        <v>0</v>
      </c>
      <c r="JQG58" s="70">
        <f t="shared" si="1235"/>
        <v>0</v>
      </c>
      <c r="JQH58" s="50">
        <f t="shared" ref="JQH58:JQH59" si="1236">SUM(JPV58:JQG58)</f>
        <v>0</v>
      </c>
      <c r="JQI58" s="61" t="s">
        <v>60</v>
      </c>
      <c r="JQJ58" s="60">
        <v>9491.7000000000007</v>
      </c>
      <c r="JQK58" s="45">
        <f t="shared" ref="JQK58:JQK59" si="1237">SUM(JQJ58/12)</f>
        <v>790.97500000000002</v>
      </c>
      <c r="JQL58" s="70">
        <v>0</v>
      </c>
      <c r="JQM58" s="70">
        <f t="shared" ref="JQM58:JQW59" si="1238">JQL58</f>
        <v>0</v>
      </c>
      <c r="JQN58" s="70">
        <f t="shared" si="1238"/>
        <v>0</v>
      </c>
      <c r="JQO58" s="70">
        <f t="shared" si="1238"/>
        <v>0</v>
      </c>
      <c r="JQP58" s="70">
        <f t="shared" si="1238"/>
        <v>0</v>
      </c>
      <c r="JQQ58" s="70">
        <f t="shared" si="1238"/>
        <v>0</v>
      </c>
      <c r="JQR58" s="70">
        <f t="shared" si="1238"/>
        <v>0</v>
      </c>
      <c r="JQS58" s="70">
        <f t="shared" si="1238"/>
        <v>0</v>
      </c>
      <c r="JQT58" s="70">
        <f t="shared" si="1238"/>
        <v>0</v>
      </c>
      <c r="JQU58" s="70">
        <f t="shared" si="1238"/>
        <v>0</v>
      </c>
      <c r="JQV58" s="70">
        <f t="shared" si="1238"/>
        <v>0</v>
      </c>
      <c r="JQW58" s="70">
        <f t="shared" si="1238"/>
        <v>0</v>
      </c>
      <c r="JQX58" s="50">
        <f t="shared" ref="JQX58:JQX59" si="1239">SUM(JQL58:JQW58)</f>
        <v>0</v>
      </c>
      <c r="JQY58" s="61" t="s">
        <v>60</v>
      </c>
      <c r="JQZ58" s="60">
        <v>9491.7000000000007</v>
      </c>
      <c r="JRA58" s="45">
        <f t="shared" ref="JRA58:JRA59" si="1240">SUM(JQZ58/12)</f>
        <v>790.97500000000002</v>
      </c>
      <c r="JRB58" s="70">
        <v>0</v>
      </c>
      <c r="JRC58" s="70">
        <f t="shared" ref="JRC58:JRM59" si="1241">JRB58</f>
        <v>0</v>
      </c>
      <c r="JRD58" s="70">
        <f t="shared" si="1241"/>
        <v>0</v>
      </c>
      <c r="JRE58" s="70">
        <f t="shared" si="1241"/>
        <v>0</v>
      </c>
      <c r="JRF58" s="70">
        <f t="shared" si="1241"/>
        <v>0</v>
      </c>
      <c r="JRG58" s="70">
        <f t="shared" si="1241"/>
        <v>0</v>
      </c>
      <c r="JRH58" s="70">
        <f t="shared" si="1241"/>
        <v>0</v>
      </c>
      <c r="JRI58" s="70">
        <f t="shared" si="1241"/>
        <v>0</v>
      </c>
      <c r="JRJ58" s="70">
        <f t="shared" si="1241"/>
        <v>0</v>
      </c>
      <c r="JRK58" s="70">
        <f t="shared" si="1241"/>
        <v>0</v>
      </c>
      <c r="JRL58" s="70">
        <f t="shared" si="1241"/>
        <v>0</v>
      </c>
      <c r="JRM58" s="70">
        <f t="shared" si="1241"/>
        <v>0</v>
      </c>
      <c r="JRN58" s="50">
        <f t="shared" ref="JRN58:JRN59" si="1242">SUM(JRB58:JRM58)</f>
        <v>0</v>
      </c>
      <c r="JRO58" s="61" t="s">
        <v>60</v>
      </c>
      <c r="JRP58" s="60">
        <v>9491.7000000000007</v>
      </c>
      <c r="JRQ58" s="45">
        <f t="shared" ref="JRQ58:JRQ59" si="1243">SUM(JRP58/12)</f>
        <v>790.97500000000002</v>
      </c>
      <c r="JRR58" s="70">
        <v>0</v>
      </c>
      <c r="JRS58" s="70">
        <f t="shared" ref="JRS58:JSC59" si="1244">JRR58</f>
        <v>0</v>
      </c>
      <c r="JRT58" s="70">
        <f t="shared" si="1244"/>
        <v>0</v>
      </c>
      <c r="JRU58" s="70">
        <f t="shared" si="1244"/>
        <v>0</v>
      </c>
      <c r="JRV58" s="70">
        <f t="shared" si="1244"/>
        <v>0</v>
      </c>
      <c r="JRW58" s="70">
        <f t="shared" si="1244"/>
        <v>0</v>
      </c>
      <c r="JRX58" s="70">
        <f t="shared" si="1244"/>
        <v>0</v>
      </c>
      <c r="JRY58" s="70">
        <f t="shared" si="1244"/>
        <v>0</v>
      </c>
      <c r="JRZ58" s="70">
        <f t="shared" si="1244"/>
        <v>0</v>
      </c>
      <c r="JSA58" s="70">
        <f t="shared" si="1244"/>
        <v>0</v>
      </c>
      <c r="JSB58" s="70">
        <f t="shared" si="1244"/>
        <v>0</v>
      </c>
      <c r="JSC58" s="70">
        <f t="shared" si="1244"/>
        <v>0</v>
      </c>
      <c r="JSD58" s="50">
        <f t="shared" ref="JSD58:JSD59" si="1245">SUM(JRR58:JSC58)</f>
        <v>0</v>
      </c>
      <c r="JSE58" s="61" t="s">
        <v>60</v>
      </c>
      <c r="JSF58" s="60">
        <v>9491.7000000000007</v>
      </c>
      <c r="JSG58" s="45">
        <f t="shared" ref="JSG58:JSG59" si="1246">SUM(JSF58/12)</f>
        <v>790.97500000000002</v>
      </c>
      <c r="JSH58" s="70">
        <v>0</v>
      </c>
      <c r="JSI58" s="70">
        <f t="shared" ref="JSI58:JSS59" si="1247">JSH58</f>
        <v>0</v>
      </c>
      <c r="JSJ58" s="70">
        <f t="shared" si="1247"/>
        <v>0</v>
      </c>
      <c r="JSK58" s="70">
        <f t="shared" si="1247"/>
        <v>0</v>
      </c>
      <c r="JSL58" s="70">
        <f t="shared" si="1247"/>
        <v>0</v>
      </c>
      <c r="JSM58" s="70">
        <f t="shared" si="1247"/>
        <v>0</v>
      </c>
      <c r="JSN58" s="70">
        <f t="shared" si="1247"/>
        <v>0</v>
      </c>
      <c r="JSO58" s="70">
        <f t="shared" si="1247"/>
        <v>0</v>
      </c>
      <c r="JSP58" s="70">
        <f t="shared" si="1247"/>
        <v>0</v>
      </c>
      <c r="JSQ58" s="70">
        <f t="shared" si="1247"/>
        <v>0</v>
      </c>
      <c r="JSR58" s="70">
        <f t="shared" si="1247"/>
        <v>0</v>
      </c>
      <c r="JSS58" s="70">
        <f t="shared" si="1247"/>
        <v>0</v>
      </c>
      <c r="JST58" s="50">
        <f t="shared" ref="JST58:JST59" si="1248">SUM(JSH58:JSS58)</f>
        <v>0</v>
      </c>
      <c r="JSU58" s="61" t="s">
        <v>60</v>
      </c>
      <c r="JSV58" s="60">
        <v>9491.7000000000007</v>
      </c>
      <c r="JSW58" s="45">
        <f t="shared" ref="JSW58:JSW59" si="1249">SUM(JSV58/12)</f>
        <v>790.97500000000002</v>
      </c>
      <c r="JSX58" s="70">
        <v>0</v>
      </c>
      <c r="JSY58" s="70">
        <f t="shared" ref="JSY58:JTI59" si="1250">JSX58</f>
        <v>0</v>
      </c>
      <c r="JSZ58" s="70">
        <f t="shared" si="1250"/>
        <v>0</v>
      </c>
      <c r="JTA58" s="70">
        <f t="shared" si="1250"/>
        <v>0</v>
      </c>
      <c r="JTB58" s="70">
        <f t="shared" si="1250"/>
        <v>0</v>
      </c>
      <c r="JTC58" s="70">
        <f t="shared" si="1250"/>
        <v>0</v>
      </c>
      <c r="JTD58" s="70">
        <f t="shared" si="1250"/>
        <v>0</v>
      </c>
      <c r="JTE58" s="70">
        <f t="shared" si="1250"/>
        <v>0</v>
      </c>
      <c r="JTF58" s="70">
        <f t="shared" si="1250"/>
        <v>0</v>
      </c>
      <c r="JTG58" s="70">
        <f t="shared" si="1250"/>
        <v>0</v>
      </c>
      <c r="JTH58" s="70">
        <f t="shared" si="1250"/>
        <v>0</v>
      </c>
      <c r="JTI58" s="70">
        <f t="shared" si="1250"/>
        <v>0</v>
      </c>
      <c r="JTJ58" s="50">
        <f t="shared" ref="JTJ58:JTJ59" si="1251">SUM(JSX58:JTI58)</f>
        <v>0</v>
      </c>
      <c r="JTK58" s="61" t="s">
        <v>60</v>
      </c>
      <c r="JTL58" s="60">
        <v>9491.7000000000007</v>
      </c>
      <c r="JTM58" s="45">
        <f t="shared" ref="JTM58:JTM59" si="1252">SUM(JTL58/12)</f>
        <v>790.97500000000002</v>
      </c>
      <c r="JTN58" s="70">
        <v>0</v>
      </c>
      <c r="JTO58" s="70">
        <f t="shared" ref="JTO58:JTY59" si="1253">JTN58</f>
        <v>0</v>
      </c>
      <c r="JTP58" s="70">
        <f t="shared" si="1253"/>
        <v>0</v>
      </c>
      <c r="JTQ58" s="70">
        <f t="shared" si="1253"/>
        <v>0</v>
      </c>
      <c r="JTR58" s="70">
        <f t="shared" si="1253"/>
        <v>0</v>
      </c>
      <c r="JTS58" s="70">
        <f t="shared" si="1253"/>
        <v>0</v>
      </c>
      <c r="JTT58" s="70">
        <f t="shared" si="1253"/>
        <v>0</v>
      </c>
      <c r="JTU58" s="70">
        <f t="shared" si="1253"/>
        <v>0</v>
      </c>
      <c r="JTV58" s="70">
        <f t="shared" si="1253"/>
        <v>0</v>
      </c>
      <c r="JTW58" s="70">
        <f t="shared" si="1253"/>
        <v>0</v>
      </c>
      <c r="JTX58" s="70">
        <f t="shared" si="1253"/>
        <v>0</v>
      </c>
      <c r="JTY58" s="70">
        <f t="shared" si="1253"/>
        <v>0</v>
      </c>
      <c r="JTZ58" s="50">
        <f t="shared" ref="JTZ58:JTZ59" si="1254">SUM(JTN58:JTY58)</f>
        <v>0</v>
      </c>
      <c r="JUA58" s="61" t="s">
        <v>60</v>
      </c>
      <c r="JUB58" s="60">
        <v>9491.7000000000007</v>
      </c>
      <c r="JUC58" s="45">
        <f t="shared" ref="JUC58:JUC59" si="1255">SUM(JUB58/12)</f>
        <v>790.97500000000002</v>
      </c>
      <c r="JUD58" s="70">
        <v>0</v>
      </c>
      <c r="JUE58" s="70">
        <f t="shared" ref="JUE58:JUO59" si="1256">JUD58</f>
        <v>0</v>
      </c>
      <c r="JUF58" s="70">
        <f t="shared" si="1256"/>
        <v>0</v>
      </c>
      <c r="JUG58" s="70">
        <f t="shared" si="1256"/>
        <v>0</v>
      </c>
      <c r="JUH58" s="70">
        <f t="shared" si="1256"/>
        <v>0</v>
      </c>
      <c r="JUI58" s="70">
        <f t="shared" si="1256"/>
        <v>0</v>
      </c>
      <c r="JUJ58" s="70">
        <f t="shared" si="1256"/>
        <v>0</v>
      </c>
      <c r="JUK58" s="70">
        <f t="shared" si="1256"/>
        <v>0</v>
      </c>
      <c r="JUL58" s="70">
        <f t="shared" si="1256"/>
        <v>0</v>
      </c>
      <c r="JUM58" s="70">
        <f t="shared" si="1256"/>
        <v>0</v>
      </c>
      <c r="JUN58" s="70">
        <f t="shared" si="1256"/>
        <v>0</v>
      </c>
      <c r="JUO58" s="70">
        <f t="shared" si="1256"/>
        <v>0</v>
      </c>
      <c r="JUP58" s="50">
        <f t="shared" ref="JUP58:JUP59" si="1257">SUM(JUD58:JUO58)</f>
        <v>0</v>
      </c>
      <c r="JUQ58" s="61" t="s">
        <v>60</v>
      </c>
      <c r="JUR58" s="60">
        <v>9491.7000000000007</v>
      </c>
      <c r="JUS58" s="45">
        <f t="shared" ref="JUS58:JUS59" si="1258">SUM(JUR58/12)</f>
        <v>790.97500000000002</v>
      </c>
      <c r="JUT58" s="70">
        <v>0</v>
      </c>
      <c r="JUU58" s="70">
        <f t="shared" ref="JUU58:JVE59" si="1259">JUT58</f>
        <v>0</v>
      </c>
      <c r="JUV58" s="70">
        <f t="shared" si="1259"/>
        <v>0</v>
      </c>
      <c r="JUW58" s="70">
        <f t="shared" si="1259"/>
        <v>0</v>
      </c>
      <c r="JUX58" s="70">
        <f t="shared" si="1259"/>
        <v>0</v>
      </c>
      <c r="JUY58" s="70">
        <f t="shared" si="1259"/>
        <v>0</v>
      </c>
      <c r="JUZ58" s="70">
        <f t="shared" si="1259"/>
        <v>0</v>
      </c>
      <c r="JVA58" s="70">
        <f t="shared" si="1259"/>
        <v>0</v>
      </c>
      <c r="JVB58" s="70">
        <f t="shared" si="1259"/>
        <v>0</v>
      </c>
      <c r="JVC58" s="70">
        <f t="shared" si="1259"/>
        <v>0</v>
      </c>
      <c r="JVD58" s="70">
        <f t="shared" si="1259"/>
        <v>0</v>
      </c>
      <c r="JVE58" s="70">
        <f t="shared" si="1259"/>
        <v>0</v>
      </c>
      <c r="JVF58" s="50">
        <f t="shared" ref="JVF58:JVF59" si="1260">SUM(JUT58:JVE58)</f>
        <v>0</v>
      </c>
      <c r="JVG58" s="61" t="s">
        <v>60</v>
      </c>
      <c r="JVH58" s="60">
        <v>9491.7000000000007</v>
      </c>
      <c r="JVI58" s="45">
        <f t="shared" ref="JVI58:JVI59" si="1261">SUM(JVH58/12)</f>
        <v>790.97500000000002</v>
      </c>
      <c r="JVJ58" s="70">
        <v>0</v>
      </c>
      <c r="JVK58" s="70">
        <f t="shared" ref="JVK58:JVU59" si="1262">JVJ58</f>
        <v>0</v>
      </c>
      <c r="JVL58" s="70">
        <f t="shared" si="1262"/>
        <v>0</v>
      </c>
      <c r="JVM58" s="70">
        <f t="shared" si="1262"/>
        <v>0</v>
      </c>
      <c r="JVN58" s="70">
        <f t="shared" si="1262"/>
        <v>0</v>
      </c>
      <c r="JVO58" s="70">
        <f t="shared" si="1262"/>
        <v>0</v>
      </c>
      <c r="JVP58" s="70">
        <f t="shared" si="1262"/>
        <v>0</v>
      </c>
      <c r="JVQ58" s="70">
        <f t="shared" si="1262"/>
        <v>0</v>
      </c>
      <c r="JVR58" s="70">
        <f t="shared" si="1262"/>
        <v>0</v>
      </c>
      <c r="JVS58" s="70">
        <f t="shared" si="1262"/>
        <v>0</v>
      </c>
      <c r="JVT58" s="70">
        <f t="shared" si="1262"/>
        <v>0</v>
      </c>
      <c r="JVU58" s="70">
        <f t="shared" si="1262"/>
        <v>0</v>
      </c>
      <c r="JVV58" s="50">
        <f t="shared" ref="JVV58:JVV59" si="1263">SUM(JVJ58:JVU58)</f>
        <v>0</v>
      </c>
      <c r="JVW58" s="61" t="s">
        <v>60</v>
      </c>
      <c r="JVX58" s="60">
        <v>9491.7000000000007</v>
      </c>
      <c r="JVY58" s="45">
        <f t="shared" ref="JVY58:JVY59" si="1264">SUM(JVX58/12)</f>
        <v>790.97500000000002</v>
      </c>
      <c r="JVZ58" s="70">
        <v>0</v>
      </c>
      <c r="JWA58" s="70">
        <f t="shared" ref="JWA58:JWK59" si="1265">JVZ58</f>
        <v>0</v>
      </c>
      <c r="JWB58" s="70">
        <f t="shared" si="1265"/>
        <v>0</v>
      </c>
      <c r="JWC58" s="70">
        <f t="shared" si="1265"/>
        <v>0</v>
      </c>
      <c r="JWD58" s="70">
        <f t="shared" si="1265"/>
        <v>0</v>
      </c>
      <c r="JWE58" s="70">
        <f t="shared" si="1265"/>
        <v>0</v>
      </c>
      <c r="JWF58" s="70">
        <f t="shared" si="1265"/>
        <v>0</v>
      </c>
      <c r="JWG58" s="70">
        <f t="shared" si="1265"/>
        <v>0</v>
      </c>
      <c r="JWH58" s="70">
        <f t="shared" si="1265"/>
        <v>0</v>
      </c>
      <c r="JWI58" s="70">
        <f t="shared" si="1265"/>
        <v>0</v>
      </c>
      <c r="JWJ58" s="70">
        <f t="shared" si="1265"/>
        <v>0</v>
      </c>
      <c r="JWK58" s="70">
        <f t="shared" si="1265"/>
        <v>0</v>
      </c>
      <c r="JWL58" s="50">
        <f t="shared" ref="JWL58:JWL59" si="1266">SUM(JVZ58:JWK58)</f>
        <v>0</v>
      </c>
      <c r="JWM58" s="61" t="s">
        <v>60</v>
      </c>
      <c r="JWN58" s="60">
        <v>9491.7000000000007</v>
      </c>
      <c r="JWO58" s="45">
        <f t="shared" ref="JWO58:JWO59" si="1267">SUM(JWN58/12)</f>
        <v>790.97500000000002</v>
      </c>
      <c r="JWP58" s="70">
        <v>0</v>
      </c>
      <c r="JWQ58" s="70">
        <f t="shared" ref="JWQ58:JXA59" si="1268">JWP58</f>
        <v>0</v>
      </c>
      <c r="JWR58" s="70">
        <f t="shared" si="1268"/>
        <v>0</v>
      </c>
      <c r="JWS58" s="70">
        <f t="shared" si="1268"/>
        <v>0</v>
      </c>
      <c r="JWT58" s="70">
        <f t="shared" si="1268"/>
        <v>0</v>
      </c>
      <c r="JWU58" s="70">
        <f t="shared" si="1268"/>
        <v>0</v>
      </c>
      <c r="JWV58" s="70">
        <f t="shared" si="1268"/>
        <v>0</v>
      </c>
      <c r="JWW58" s="70">
        <f t="shared" si="1268"/>
        <v>0</v>
      </c>
      <c r="JWX58" s="70">
        <f t="shared" si="1268"/>
        <v>0</v>
      </c>
      <c r="JWY58" s="70">
        <f t="shared" si="1268"/>
        <v>0</v>
      </c>
      <c r="JWZ58" s="70">
        <f t="shared" si="1268"/>
        <v>0</v>
      </c>
      <c r="JXA58" s="70">
        <f t="shared" si="1268"/>
        <v>0</v>
      </c>
      <c r="JXB58" s="50">
        <f t="shared" ref="JXB58:JXB59" si="1269">SUM(JWP58:JXA58)</f>
        <v>0</v>
      </c>
      <c r="JXC58" s="61" t="s">
        <v>60</v>
      </c>
      <c r="JXD58" s="60">
        <v>9491.7000000000007</v>
      </c>
      <c r="JXE58" s="45">
        <f t="shared" ref="JXE58:JXE59" si="1270">SUM(JXD58/12)</f>
        <v>790.97500000000002</v>
      </c>
      <c r="JXF58" s="70">
        <v>0</v>
      </c>
      <c r="JXG58" s="70">
        <f t="shared" ref="JXG58:JXQ59" si="1271">JXF58</f>
        <v>0</v>
      </c>
      <c r="JXH58" s="70">
        <f t="shared" si="1271"/>
        <v>0</v>
      </c>
      <c r="JXI58" s="70">
        <f t="shared" si="1271"/>
        <v>0</v>
      </c>
      <c r="JXJ58" s="70">
        <f t="shared" si="1271"/>
        <v>0</v>
      </c>
      <c r="JXK58" s="70">
        <f t="shared" si="1271"/>
        <v>0</v>
      </c>
      <c r="JXL58" s="70">
        <f t="shared" si="1271"/>
        <v>0</v>
      </c>
      <c r="JXM58" s="70">
        <f t="shared" si="1271"/>
        <v>0</v>
      </c>
      <c r="JXN58" s="70">
        <f t="shared" si="1271"/>
        <v>0</v>
      </c>
      <c r="JXO58" s="70">
        <f t="shared" si="1271"/>
        <v>0</v>
      </c>
      <c r="JXP58" s="70">
        <f t="shared" si="1271"/>
        <v>0</v>
      </c>
      <c r="JXQ58" s="70">
        <f t="shared" si="1271"/>
        <v>0</v>
      </c>
      <c r="JXR58" s="50">
        <f t="shared" ref="JXR58:JXR59" si="1272">SUM(JXF58:JXQ58)</f>
        <v>0</v>
      </c>
      <c r="JXS58" s="61" t="s">
        <v>60</v>
      </c>
      <c r="JXT58" s="60">
        <v>9491.7000000000007</v>
      </c>
      <c r="JXU58" s="45">
        <f t="shared" ref="JXU58:JXU59" si="1273">SUM(JXT58/12)</f>
        <v>790.97500000000002</v>
      </c>
      <c r="JXV58" s="70">
        <v>0</v>
      </c>
      <c r="JXW58" s="70">
        <f t="shared" ref="JXW58:JYG59" si="1274">JXV58</f>
        <v>0</v>
      </c>
      <c r="JXX58" s="70">
        <f t="shared" si="1274"/>
        <v>0</v>
      </c>
      <c r="JXY58" s="70">
        <f t="shared" si="1274"/>
        <v>0</v>
      </c>
      <c r="JXZ58" s="70">
        <f t="shared" si="1274"/>
        <v>0</v>
      </c>
      <c r="JYA58" s="70">
        <f t="shared" si="1274"/>
        <v>0</v>
      </c>
      <c r="JYB58" s="70">
        <f t="shared" si="1274"/>
        <v>0</v>
      </c>
      <c r="JYC58" s="70">
        <f t="shared" si="1274"/>
        <v>0</v>
      </c>
      <c r="JYD58" s="70">
        <f t="shared" si="1274"/>
        <v>0</v>
      </c>
      <c r="JYE58" s="70">
        <f t="shared" si="1274"/>
        <v>0</v>
      </c>
      <c r="JYF58" s="70">
        <f t="shared" si="1274"/>
        <v>0</v>
      </c>
      <c r="JYG58" s="70">
        <f t="shared" si="1274"/>
        <v>0</v>
      </c>
      <c r="JYH58" s="50">
        <f t="shared" ref="JYH58:JYH59" si="1275">SUM(JXV58:JYG58)</f>
        <v>0</v>
      </c>
      <c r="JYI58" s="61" t="s">
        <v>60</v>
      </c>
      <c r="JYJ58" s="60">
        <v>9491.7000000000007</v>
      </c>
      <c r="JYK58" s="45">
        <f t="shared" ref="JYK58:JYK59" si="1276">SUM(JYJ58/12)</f>
        <v>790.97500000000002</v>
      </c>
      <c r="JYL58" s="70">
        <v>0</v>
      </c>
      <c r="JYM58" s="70">
        <f t="shared" ref="JYM58:JYW59" si="1277">JYL58</f>
        <v>0</v>
      </c>
      <c r="JYN58" s="70">
        <f t="shared" si="1277"/>
        <v>0</v>
      </c>
      <c r="JYO58" s="70">
        <f t="shared" si="1277"/>
        <v>0</v>
      </c>
      <c r="JYP58" s="70">
        <f t="shared" si="1277"/>
        <v>0</v>
      </c>
      <c r="JYQ58" s="70">
        <f t="shared" si="1277"/>
        <v>0</v>
      </c>
      <c r="JYR58" s="70">
        <f t="shared" si="1277"/>
        <v>0</v>
      </c>
      <c r="JYS58" s="70">
        <f t="shared" si="1277"/>
        <v>0</v>
      </c>
      <c r="JYT58" s="70">
        <f t="shared" si="1277"/>
        <v>0</v>
      </c>
      <c r="JYU58" s="70">
        <f t="shared" si="1277"/>
        <v>0</v>
      </c>
      <c r="JYV58" s="70">
        <f t="shared" si="1277"/>
        <v>0</v>
      </c>
      <c r="JYW58" s="70">
        <f t="shared" si="1277"/>
        <v>0</v>
      </c>
      <c r="JYX58" s="50">
        <f t="shared" ref="JYX58:JYX59" si="1278">SUM(JYL58:JYW58)</f>
        <v>0</v>
      </c>
      <c r="JYY58" s="61" t="s">
        <v>60</v>
      </c>
      <c r="JYZ58" s="60">
        <v>9491.7000000000007</v>
      </c>
      <c r="JZA58" s="45">
        <f t="shared" ref="JZA58:JZA59" si="1279">SUM(JYZ58/12)</f>
        <v>790.97500000000002</v>
      </c>
      <c r="JZB58" s="70">
        <v>0</v>
      </c>
      <c r="JZC58" s="70">
        <f t="shared" ref="JZC58:JZM59" si="1280">JZB58</f>
        <v>0</v>
      </c>
      <c r="JZD58" s="70">
        <f t="shared" si="1280"/>
        <v>0</v>
      </c>
      <c r="JZE58" s="70">
        <f t="shared" si="1280"/>
        <v>0</v>
      </c>
      <c r="JZF58" s="70">
        <f t="shared" si="1280"/>
        <v>0</v>
      </c>
      <c r="JZG58" s="70">
        <f t="shared" si="1280"/>
        <v>0</v>
      </c>
      <c r="JZH58" s="70">
        <f t="shared" si="1280"/>
        <v>0</v>
      </c>
      <c r="JZI58" s="70">
        <f t="shared" si="1280"/>
        <v>0</v>
      </c>
      <c r="JZJ58" s="70">
        <f t="shared" si="1280"/>
        <v>0</v>
      </c>
      <c r="JZK58" s="70">
        <f t="shared" si="1280"/>
        <v>0</v>
      </c>
      <c r="JZL58" s="70">
        <f t="shared" si="1280"/>
        <v>0</v>
      </c>
      <c r="JZM58" s="70">
        <f t="shared" si="1280"/>
        <v>0</v>
      </c>
      <c r="JZN58" s="50">
        <f t="shared" ref="JZN58:JZN59" si="1281">SUM(JZB58:JZM58)</f>
        <v>0</v>
      </c>
      <c r="JZO58" s="61" t="s">
        <v>60</v>
      </c>
      <c r="JZP58" s="60">
        <v>9491.7000000000007</v>
      </c>
      <c r="JZQ58" s="45">
        <f t="shared" ref="JZQ58:JZQ59" si="1282">SUM(JZP58/12)</f>
        <v>790.97500000000002</v>
      </c>
      <c r="JZR58" s="70">
        <v>0</v>
      </c>
      <c r="JZS58" s="70">
        <f t="shared" ref="JZS58:KAC59" si="1283">JZR58</f>
        <v>0</v>
      </c>
      <c r="JZT58" s="70">
        <f t="shared" si="1283"/>
        <v>0</v>
      </c>
      <c r="JZU58" s="70">
        <f t="shared" si="1283"/>
        <v>0</v>
      </c>
      <c r="JZV58" s="70">
        <f t="shared" si="1283"/>
        <v>0</v>
      </c>
      <c r="JZW58" s="70">
        <f t="shared" si="1283"/>
        <v>0</v>
      </c>
      <c r="JZX58" s="70">
        <f t="shared" si="1283"/>
        <v>0</v>
      </c>
      <c r="JZY58" s="70">
        <f t="shared" si="1283"/>
        <v>0</v>
      </c>
      <c r="JZZ58" s="70">
        <f t="shared" si="1283"/>
        <v>0</v>
      </c>
      <c r="KAA58" s="70">
        <f t="shared" si="1283"/>
        <v>0</v>
      </c>
      <c r="KAB58" s="70">
        <f t="shared" si="1283"/>
        <v>0</v>
      </c>
      <c r="KAC58" s="70">
        <f t="shared" si="1283"/>
        <v>0</v>
      </c>
      <c r="KAD58" s="50">
        <f t="shared" ref="KAD58:KAD59" si="1284">SUM(JZR58:KAC58)</f>
        <v>0</v>
      </c>
      <c r="KAE58" s="61" t="s">
        <v>60</v>
      </c>
      <c r="KAF58" s="60">
        <v>9491.7000000000007</v>
      </c>
      <c r="KAG58" s="45">
        <f t="shared" ref="KAG58:KAG59" si="1285">SUM(KAF58/12)</f>
        <v>790.97500000000002</v>
      </c>
      <c r="KAH58" s="70">
        <v>0</v>
      </c>
      <c r="KAI58" s="70">
        <f t="shared" ref="KAI58:KAS59" si="1286">KAH58</f>
        <v>0</v>
      </c>
      <c r="KAJ58" s="70">
        <f t="shared" si="1286"/>
        <v>0</v>
      </c>
      <c r="KAK58" s="70">
        <f t="shared" si="1286"/>
        <v>0</v>
      </c>
      <c r="KAL58" s="70">
        <f t="shared" si="1286"/>
        <v>0</v>
      </c>
      <c r="KAM58" s="70">
        <f t="shared" si="1286"/>
        <v>0</v>
      </c>
      <c r="KAN58" s="70">
        <f t="shared" si="1286"/>
        <v>0</v>
      </c>
      <c r="KAO58" s="70">
        <f t="shared" si="1286"/>
        <v>0</v>
      </c>
      <c r="KAP58" s="70">
        <f t="shared" si="1286"/>
        <v>0</v>
      </c>
      <c r="KAQ58" s="70">
        <f t="shared" si="1286"/>
        <v>0</v>
      </c>
      <c r="KAR58" s="70">
        <f t="shared" si="1286"/>
        <v>0</v>
      </c>
      <c r="KAS58" s="70">
        <f t="shared" si="1286"/>
        <v>0</v>
      </c>
      <c r="KAT58" s="50">
        <f t="shared" ref="KAT58:KAT59" si="1287">SUM(KAH58:KAS58)</f>
        <v>0</v>
      </c>
      <c r="KAU58" s="61" t="s">
        <v>60</v>
      </c>
      <c r="KAV58" s="60">
        <v>9491.7000000000007</v>
      </c>
      <c r="KAW58" s="45">
        <f t="shared" ref="KAW58:KAW59" si="1288">SUM(KAV58/12)</f>
        <v>790.97500000000002</v>
      </c>
      <c r="KAX58" s="70">
        <v>0</v>
      </c>
      <c r="KAY58" s="70">
        <f t="shared" ref="KAY58:KBI59" si="1289">KAX58</f>
        <v>0</v>
      </c>
      <c r="KAZ58" s="70">
        <f t="shared" si="1289"/>
        <v>0</v>
      </c>
      <c r="KBA58" s="70">
        <f t="shared" si="1289"/>
        <v>0</v>
      </c>
      <c r="KBB58" s="70">
        <f t="shared" si="1289"/>
        <v>0</v>
      </c>
      <c r="KBC58" s="70">
        <f t="shared" si="1289"/>
        <v>0</v>
      </c>
      <c r="KBD58" s="70">
        <f t="shared" si="1289"/>
        <v>0</v>
      </c>
      <c r="KBE58" s="70">
        <f t="shared" si="1289"/>
        <v>0</v>
      </c>
      <c r="KBF58" s="70">
        <f t="shared" si="1289"/>
        <v>0</v>
      </c>
      <c r="KBG58" s="70">
        <f t="shared" si="1289"/>
        <v>0</v>
      </c>
      <c r="KBH58" s="70">
        <f t="shared" si="1289"/>
        <v>0</v>
      </c>
      <c r="KBI58" s="70">
        <f t="shared" si="1289"/>
        <v>0</v>
      </c>
      <c r="KBJ58" s="50">
        <f t="shared" ref="KBJ58:KBJ59" si="1290">SUM(KAX58:KBI58)</f>
        <v>0</v>
      </c>
      <c r="KBK58" s="61" t="s">
        <v>60</v>
      </c>
      <c r="KBL58" s="60">
        <v>9491.7000000000007</v>
      </c>
      <c r="KBM58" s="45">
        <f t="shared" ref="KBM58:KBM59" si="1291">SUM(KBL58/12)</f>
        <v>790.97500000000002</v>
      </c>
      <c r="KBN58" s="70">
        <v>0</v>
      </c>
      <c r="KBO58" s="70">
        <f t="shared" ref="KBO58:KBY59" si="1292">KBN58</f>
        <v>0</v>
      </c>
      <c r="KBP58" s="70">
        <f t="shared" si="1292"/>
        <v>0</v>
      </c>
      <c r="KBQ58" s="70">
        <f t="shared" si="1292"/>
        <v>0</v>
      </c>
      <c r="KBR58" s="70">
        <f t="shared" si="1292"/>
        <v>0</v>
      </c>
      <c r="KBS58" s="70">
        <f t="shared" si="1292"/>
        <v>0</v>
      </c>
      <c r="KBT58" s="70">
        <f t="shared" si="1292"/>
        <v>0</v>
      </c>
      <c r="KBU58" s="70">
        <f t="shared" si="1292"/>
        <v>0</v>
      </c>
      <c r="KBV58" s="70">
        <f t="shared" si="1292"/>
        <v>0</v>
      </c>
      <c r="KBW58" s="70">
        <f t="shared" si="1292"/>
        <v>0</v>
      </c>
      <c r="KBX58" s="70">
        <f t="shared" si="1292"/>
        <v>0</v>
      </c>
      <c r="KBY58" s="70">
        <f t="shared" si="1292"/>
        <v>0</v>
      </c>
      <c r="KBZ58" s="50">
        <f t="shared" ref="KBZ58:KBZ59" si="1293">SUM(KBN58:KBY58)</f>
        <v>0</v>
      </c>
      <c r="KCA58" s="61" t="s">
        <v>60</v>
      </c>
      <c r="KCB58" s="60">
        <v>9491.7000000000007</v>
      </c>
      <c r="KCC58" s="45">
        <f t="shared" ref="KCC58:KCC59" si="1294">SUM(KCB58/12)</f>
        <v>790.97500000000002</v>
      </c>
      <c r="KCD58" s="70">
        <v>0</v>
      </c>
      <c r="KCE58" s="70">
        <f t="shared" ref="KCE58:KCO59" si="1295">KCD58</f>
        <v>0</v>
      </c>
      <c r="KCF58" s="70">
        <f t="shared" si="1295"/>
        <v>0</v>
      </c>
      <c r="KCG58" s="70">
        <f t="shared" si="1295"/>
        <v>0</v>
      </c>
      <c r="KCH58" s="70">
        <f t="shared" si="1295"/>
        <v>0</v>
      </c>
      <c r="KCI58" s="70">
        <f t="shared" si="1295"/>
        <v>0</v>
      </c>
      <c r="KCJ58" s="70">
        <f t="shared" si="1295"/>
        <v>0</v>
      </c>
      <c r="KCK58" s="70">
        <f t="shared" si="1295"/>
        <v>0</v>
      </c>
      <c r="KCL58" s="70">
        <f t="shared" si="1295"/>
        <v>0</v>
      </c>
      <c r="KCM58" s="70">
        <f t="shared" si="1295"/>
        <v>0</v>
      </c>
      <c r="KCN58" s="70">
        <f t="shared" si="1295"/>
        <v>0</v>
      </c>
      <c r="KCO58" s="70">
        <f t="shared" si="1295"/>
        <v>0</v>
      </c>
      <c r="KCP58" s="50">
        <f t="shared" ref="KCP58:KCP59" si="1296">SUM(KCD58:KCO58)</f>
        <v>0</v>
      </c>
      <c r="KCQ58" s="61" t="s">
        <v>60</v>
      </c>
      <c r="KCR58" s="60">
        <v>9491.7000000000007</v>
      </c>
      <c r="KCS58" s="45">
        <f t="shared" ref="KCS58:KCS59" si="1297">SUM(KCR58/12)</f>
        <v>790.97500000000002</v>
      </c>
      <c r="KCT58" s="70">
        <v>0</v>
      </c>
      <c r="KCU58" s="70">
        <f t="shared" ref="KCU58:KDE59" si="1298">KCT58</f>
        <v>0</v>
      </c>
      <c r="KCV58" s="70">
        <f t="shared" si="1298"/>
        <v>0</v>
      </c>
      <c r="KCW58" s="70">
        <f t="shared" si="1298"/>
        <v>0</v>
      </c>
      <c r="KCX58" s="70">
        <f t="shared" si="1298"/>
        <v>0</v>
      </c>
      <c r="KCY58" s="70">
        <f t="shared" si="1298"/>
        <v>0</v>
      </c>
      <c r="KCZ58" s="70">
        <f t="shared" si="1298"/>
        <v>0</v>
      </c>
      <c r="KDA58" s="70">
        <f t="shared" si="1298"/>
        <v>0</v>
      </c>
      <c r="KDB58" s="70">
        <f t="shared" si="1298"/>
        <v>0</v>
      </c>
      <c r="KDC58" s="70">
        <f t="shared" si="1298"/>
        <v>0</v>
      </c>
      <c r="KDD58" s="70">
        <f t="shared" si="1298"/>
        <v>0</v>
      </c>
      <c r="KDE58" s="70">
        <f t="shared" si="1298"/>
        <v>0</v>
      </c>
      <c r="KDF58" s="50">
        <f t="shared" ref="KDF58:KDF59" si="1299">SUM(KCT58:KDE58)</f>
        <v>0</v>
      </c>
      <c r="KDG58" s="61" t="s">
        <v>60</v>
      </c>
      <c r="KDH58" s="60">
        <v>9491.7000000000007</v>
      </c>
      <c r="KDI58" s="45">
        <f t="shared" ref="KDI58:KDI59" si="1300">SUM(KDH58/12)</f>
        <v>790.97500000000002</v>
      </c>
      <c r="KDJ58" s="70">
        <v>0</v>
      </c>
      <c r="KDK58" s="70">
        <f t="shared" ref="KDK58:KDU59" si="1301">KDJ58</f>
        <v>0</v>
      </c>
      <c r="KDL58" s="70">
        <f t="shared" si="1301"/>
        <v>0</v>
      </c>
      <c r="KDM58" s="70">
        <f t="shared" si="1301"/>
        <v>0</v>
      </c>
      <c r="KDN58" s="70">
        <f t="shared" si="1301"/>
        <v>0</v>
      </c>
      <c r="KDO58" s="70">
        <f t="shared" si="1301"/>
        <v>0</v>
      </c>
      <c r="KDP58" s="70">
        <f t="shared" si="1301"/>
        <v>0</v>
      </c>
      <c r="KDQ58" s="70">
        <f t="shared" si="1301"/>
        <v>0</v>
      </c>
      <c r="KDR58" s="70">
        <f t="shared" si="1301"/>
        <v>0</v>
      </c>
      <c r="KDS58" s="70">
        <f t="shared" si="1301"/>
        <v>0</v>
      </c>
      <c r="KDT58" s="70">
        <f t="shared" si="1301"/>
        <v>0</v>
      </c>
      <c r="KDU58" s="70">
        <f t="shared" si="1301"/>
        <v>0</v>
      </c>
      <c r="KDV58" s="50">
        <f t="shared" ref="KDV58:KDV59" si="1302">SUM(KDJ58:KDU58)</f>
        <v>0</v>
      </c>
      <c r="KDW58" s="61" t="s">
        <v>60</v>
      </c>
      <c r="KDX58" s="60">
        <v>9491.7000000000007</v>
      </c>
      <c r="KDY58" s="45">
        <f t="shared" ref="KDY58:KDY59" si="1303">SUM(KDX58/12)</f>
        <v>790.97500000000002</v>
      </c>
      <c r="KDZ58" s="70">
        <v>0</v>
      </c>
      <c r="KEA58" s="70">
        <f t="shared" ref="KEA58:KEK59" si="1304">KDZ58</f>
        <v>0</v>
      </c>
      <c r="KEB58" s="70">
        <f t="shared" si="1304"/>
        <v>0</v>
      </c>
      <c r="KEC58" s="70">
        <f t="shared" si="1304"/>
        <v>0</v>
      </c>
      <c r="KED58" s="70">
        <f t="shared" si="1304"/>
        <v>0</v>
      </c>
      <c r="KEE58" s="70">
        <f t="shared" si="1304"/>
        <v>0</v>
      </c>
      <c r="KEF58" s="70">
        <f t="shared" si="1304"/>
        <v>0</v>
      </c>
      <c r="KEG58" s="70">
        <f t="shared" si="1304"/>
        <v>0</v>
      </c>
      <c r="KEH58" s="70">
        <f t="shared" si="1304"/>
        <v>0</v>
      </c>
      <c r="KEI58" s="70">
        <f t="shared" si="1304"/>
        <v>0</v>
      </c>
      <c r="KEJ58" s="70">
        <f t="shared" si="1304"/>
        <v>0</v>
      </c>
      <c r="KEK58" s="70">
        <f t="shared" si="1304"/>
        <v>0</v>
      </c>
      <c r="KEL58" s="50">
        <f t="shared" ref="KEL58:KEL59" si="1305">SUM(KDZ58:KEK58)</f>
        <v>0</v>
      </c>
      <c r="KEM58" s="61" t="s">
        <v>60</v>
      </c>
      <c r="KEN58" s="60">
        <v>9491.7000000000007</v>
      </c>
      <c r="KEO58" s="45">
        <f t="shared" ref="KEO58:KEO59" si="1306">SUM(KEN58/12)</f>
        <v>790.97500000000002</v>
      </c>
      <c r="KEP58" s="70">
        <v>0</v>
      </c>
      <c r="KEQ58" s="70">
        <f t="shared" ref="KEQ58:KFA59" si="1307">KEP58</f>
        <v>0</v>
      </c>
      <c r="KER58" s="70">
        <f t="shared" si="1307"/>
        <v>0</v>
      </c>
      <c r="KES58" s="70">
        <f t="shared" si="1307"/>
        <v>0</v>
      </c>
      <c r="KET58" s="70">
        <f t="shared" si="1307"/>
        <v>0</v>
      </c>
      <c r="KEU58" s="70">
        <f t="shared" si="1307"/>
        <v>0</v>
      </c>
      <c r="KEV58" s="70">
        <f t="shared" si="1307"/>
        <v>0</v>
      </c>
      <c r="KEW58" s="70">
        <f t="shared" si="1307"/>
        <v>0</v>
      </c>
      <c r="KEX58" s="70">
        <f t="shared" si="1307"/>
        <v>0</v>
      </c>
      <c r="KEY58" s="70">
        <f t="shared" si="1307"/>
        <v>0</v>
      </c>
      <c r="KEZ58" s="70">
        <f t="shared" si="1307"/>
        <v>0</v>
      </c>
      <c r="KFA58" s="70">
        <f t="shared" si="1307"/>
        <v>0</v>
      </c>
      <c r="KFB58" s="50">
        <f t="shared" ref="KFB58:KFB59" si="1308">SUM(KEP58:KFA58)</f>
        <v>0</v>
      </c>
      <c r="KFC58" s="61" t="s">
        <v>60</v>
      </c>
      <c r="KFD58" s="60">
        <v>9491.7000000000007</v>
      </c>
      <c r="KFE58" s="45">
        <f t="shared" ref="KFE58:KFE59" si="1309">SUM(KFD58/12)</f>
        <v>790.97500000000002</v>
      </c>
      <c r="KFF58" s="70">
        <v>0</v>
      </c>
      <c r="KFG58" s="70">
        <f t="shared" ref="KFG58:KFQ59" si="1310">KFF58</f>
        <v>0</v>
      </c>
      <c r="KFH58" s="70">
        <f t="shared" si="1310"/>
        <v>0</v>
      </c>
      <c r="KFI58" s="70">
        <f t="shared" si="1310"/>
        <v>0</v>
      </c>
      <c r="KFJ58" s="70">
        <f t="shared" si="1310"/>
        <v>0</v>
      </c>
      <c r="KFK58" s="70">
        <f t="shared" si="1310"/>
        <v>0</v>
      </c>
      <c r="KFL58" s="70">
        <f t="shared" si="1310"/>
        <v>0</v>
      </c>
      <c r="KFM58" s="70">
        <f t="shared" si="1310"/>
        <v>0</v>
      </c>
      <c r="KFN58" s="70">
        <f t="shared" si="1310"/>
        <v>0</v>
      </c>
      <c r="KFO58" s="70">
        <f t="shared" si="1310"/>
        <v>0</v>
      </c>
      <c r="KFP58" s="70">
        <f t="shared" si="1310"/>
        <v>0</v>
      </c>
      <c r="KFQ58" s="70">
        <f t="shared" si="1310"/>
        <v>0</v>
      </c>
      <c r="KFR58" s="50">
        <f t="shared" ref="KFR58:KFR59" si="1311">SUM(KFF58:KFQ58)</f>
        <v>0</v>
      </c>
      <c r="KFS58" s="61" t="s">
        <v>60</v>
      </c>
      <c r="KFT58" s="60">
        <v>9491.7000000000007</v>
      </c>
      <c r="KFU58" s="45">
        <f t="shared" ref="KFU58:KFU59" si="1312">SUM(KFT58/12)</f>
        <v>790.97500000000002</v>
      </c>
      <c r="KFV58" s="70">
        <v>0</v>
      </c>
      <c r="KFW58" s="70">
        <f t="shared" ref="KFW58:KGG59" si="1313">KFV58</f>
        <v>0</v>
      </c>
      <c r="KFX58" s="70">
        <f t="shared" si="1313"/>
        <v>0</v>
      </c>
      <c r="KFY58" s="70">
        <f t="shared" si="1313"/>
        <v>0</v>
      </c>
      <c r="KFZ58" s="70">
        <f t="shared" si="1313"/>
        <v>0</v>
      </c>
      <c r="KGA58" s="70">
        <f t="shared" si="1313"/>
        <v>0</v>
      </c>
      <c r="KGB58" s="70">
        <f t="shared" si="1313"/>
        <v>0</v>
      </c>
      <c r="KGC58" s="70">
        <f t="shared" si="1313"/>
        <v>0</v>
      </c>
      <c r="KGD58" s="70">
        <f t="shared" si="1313"/>
        <v>0</v>
      </c>
      <c r="KGE58" s="70">
        <f t="shared" si="1313"/>
        <v>0</v>
      </c>
      <c r="KGF58" s="70">
        <f t="shared" si="1313"/>
        <v>0</v>
      </c>
      <c r="KGG58" s="70">
        <f t="shared" si="1313"/>
        <v>0</v>
      </c>
      <c r="KGH58" s="50">
        <f t="shared" ref="KGH58:KGH59" si="1314">SUM(KFV58:KGG58)</f>
        <v>0</v>
      </c>
      <c r="KGI58" s="61" t="s">
        <v>60</v>
      </c>
      <c r="KGJ58" s="60">
        <v>9491.7000000000007</v>
      </c>
      <c r="KGK58" s="45">
        <f t="shared" ref="KGK58:KGK59" si="1315">SUM(KGJ58/12)</f>
        <v>790.97500000000002</v>
      </c>
      <c r="KGL58" s="70">
        <v>0</v>
      </c>
      <c r="KGM58" s="70">
        <f t="shared" ref="KGM58:KGW59" si="1316">KGL58</f>
        <v>0</v>
      </c>
      <c r="KGN58" s="70">
        <f t="shared" si="1316"/>
        <v>0</v>
      </c>
      <c r="KGO58" s="70">
        <f t="shared" si="1316"/>
        <v>0</v>
      </c>
      <c r="KGP58" s="70">
        <f t="shared" si="1316"/>
        <v>0</v>
      </c>
      <c r="KGQ58" s="70">
        <f t="shared" si="1316"/>
        <v>0</v>
      </c>
      <c r="KGR58" s="70">
        <f t="shared" si="1316"/>
        <v>0</v>
      </c>
      <c r="KGS58" s="70">
        <f t="shared" si="1316"/>
        <v>0</v>
      </c>
      <c r="KGT58" s="70">
        <f t="shared" si="1316"/>
        <v>0</v>
      </c>
      <c r="KGU58" s="70">
        <f t="shared" si="1316"/>
        <v>0</v>
      </c>
      <c r="KGV58" s="70">
        <f t="shared" si="1316"/>
        <v>0</v>
      </c>
      <c r="KGW58" s="70">
        <f t="shared" si="1316"/>
        <v>0</v>
      </c>
      <c r="KGX58" s="50">
        <f t="shared" ref="KGX58:KGX59" si="1317">SUM(KGL58:KGW58)</f>
        <v>0</v>
      </c>
      <c r="KGY58" s="61" t="s">
        <v>60</v>
      </c>
      <c r="KGZ58" s="60">
        <v>9491.7000000000007</v>
      </c>
      <c r="KHA58" s="45">
        <f t="shared" ref="KHA58:KHA59" si="1318">SUM(KGZ58/12)</f>
        <v>790.97500000000002</v>
      </c>
      <c r="KHB58" s="70">
        <v>0</v>
      </c>
      <c r="KHC58" s="70">
        <f t="shared" ref="KHC58:KHM59" si="1319">KHB58</f>
        <v>0</v>
      </c>
      <c r="KHD58" s="70">
        <f t="shared" si="1319"/>
        <v>0</v>
      </c>
      <c r="KHE58" s="70">
        <f t="shared" si="1319"/>
        <v>0</v>
      </c>
      <c r="KHF58" s="70">
        <f t="shared" si="1319"/>
        <v>0</v>
      </c>
      <c r="KHG58" s="70">
        <f t="shared" si="1319"/>
        <v>0</v>
      </c>
      <c r="KHH58" s="70">
        <f t="shared" si="1319"/>
        <v>0</v>
      </c>
      <c r="KHI58" s="70">
        <f t="shared" si="1319"/>
        <v>0</v>
      </c>
      <c r="KHJ58" s="70">
        <f t="shared" si="1319"/>
        <v>0</v>
      </c>
      <c r="KHK58" s="70">
        <f t="shared" si="1319"/>
        <v>0</v>
      </c>
      <c r="KHL58" s="70">
        <f t="shared" si="1319"/>
        <v>0</v>
      </c>
      <c r="KHM58" s="70">
        <f t="shared" si="1319"/>
        <v>0</v>
      </c>
      <c r="KHN58" s="50">
        <f t="shared" ref="KHN58:KHN59" si="1320">SUM(KHB58:KHM58)</f>
        <v>0</v>
      </c>
      <c r="KHO58" s="61" t="s">
        <v>60</v>
      </c>
      <c r="KHP58" s="60">
        <v>9491.7000000000007</v>
      </c>
      <c r="KHQ58" s="45">
        <f t="shared" ref="KHQ58:KHQ59" si="1321">SUM(KHP58/12)</f>
        <v>790.97500000000002</v>
      </c>
      <c r="KHR58" s="70">
        <v>0</v>
      </c>
      <c r="KHS58" s="70">
        <f t="shared" ref="KHS58:KIC59" si="1322">KHR58</f>
        <v>0</v>
      </c>
      <c r="KHT58" s="70">
        <f t="shared" si="1322"/>
        <v>0</v>
      </c>
      <c r="KHU58" s="70">
        <f t="shared" si="1322"/>
        <v>0</v>
      </c>
      <c r="KHV58" s="70">
        <f t="shared" si="1322"/>
        <v>0</v>
      </c>
      <c r="KHW58" s="70">
        <f t="shared" si="1322"/>
        <v>0</v>
      </c>
      <c r="KHX58" s="70">
        <f t="shared" si="1322"/>
        <v>0</v>
      </c>
      <c r="KHY58" s="70">
        <f t="shared" si="1322"/>
        <v>0</v>
      </c>
      <c r="KHZ58" s="70">
        <f t="shared" si="1322"/>
        <v>0</v>
      </c>
      <c r="KIA58" s="70">
        <f t="shared" si="1322"/>
        <v>0</v>
      </c>
      <c r="KIB58" s="70">
        <f t="shared" si="1322"/>
        <v>0</v>
      </c>
      <c r="KIC58" s="70">
        <f t="shared" si="1322"/>
        <v>0</v>
      </c>
      <c r="KID58" s="50">
        <f t="shared" ref="KID58:KID59" si="1323">SUM(KHR58:KIC58)</f>
        <v>0</v>
      </c>
      <c r="KIE58" s="61" t="s">
        <v>60</v>
      </c>
      <c r="KIF58" s="60">
        <v>9491.7000000000007</v>
      </c>
      <c r="KIG58" s="45">
        <f t="shared" ref="KIG58:KIG59" si="1324">SUM(KIF58/12)</f>
        <v>790.97500000000002</v>
      </c>
      <c r="KIH58" s="70">
        <v>0</v>
      </c>
      <c r="KII58" s="70">
        <f t="shared" ref="KII58:KIS59" si="1325">KIH58</f>
        <v>0</v>
      </c>
      <c r="KIJ58" s="70">
        <f t="shared" si="1325"/>
        <v>0</v>
      </c>
      <c r="KIK58" s="70">
        <f t="shared" si="1325"/>
        <v>0</v>
      </c>
      <c r="KIL58" s="70">
        <f t="shared" si="1325"/>
        <v>0</v>
      </c>
      <c r="KIM58" s="70">
        <f t="shared" si="1325"/>
        <v>0</v>
      </c>
      <c r="KIN58" s="70">
        <f t="shared" si="1325"/>
        <v>0</v>
      </c>
      <c r="KIO58" s="70">
        <f t="shared" si="1325"/>
        <v>0</v>
      </c>
      <c r="KIP58" s="70">
        <f t="shared" si="1325"/>
        <v>0</v>
      </c>
      <c r="KIQ58" s="70">
        <f t="shared" si="1325"/>
        <v>0</v>
      </c>
      <c r="KIR58" s="70">
        <f t="shared" si="1325"/>
        <v>0</v>
      </c>
      <c r="KIS58" s="70">
        <f t="shared" si="1325"/>
        <v>0</v>
      </c>
      <c r="KIT58" s="50">
        <f t="shared" ref="KIT58:KIT59" si="1326">SUM(KIH58:KIS58)</f>
        <v>0</v>
      </c>
      <c r="KIU58" s="61" t="s">
        <v>60</v>
      </c>
      <c r="KIV58" s="60">
        <v>9491.7000000000007</v>
      </c>
      <c r="KIW58" s="45">
        <f t="shared" ref="KIW58:KIW59" si="1327">SUM(KIV58/12)</f>
        <v>790.97500000000002</v>
      </c>
      <c r="KIX58" s="70">
        <v>0</v>
      </c>
      <c r="KIY58" s="70">
        <f t="shared" ref="KIY58:KJI59" si="1328">KIX58</f>
        <v>0</v>
      </c>
      <c r="KIZ58" s="70">
        <f t="shared" si="1328"/>
        <v>0</v>
      </c>
      <c r="KJA58" s="70">
        <f t="shared" si="1328"/>
        <v>0</v>
      </c>
      <c r="KJB58" s="70">
        <f t="shared" si="1328"/>
        <v>0</v>
      </c>
      <c r="KJC58" s="70">
        <f t="shared" si="1328"/>
        <v>0</v>
      </c>
      <c r="KJD58" s="70">
        <f t="shared" si="1328"/>
        <v>0</v>
      </c>
      <c r="KJE58" s="70">
        <f t="shared" si="1328"/>
        <v>0</v>
      </c>
      <c r="KJF58" s="70">
        <f t="shared" si="1328"/>
        <v>0</v>
      </c>
      <c r="KJG58" s="70">
        <f t="shared" si="1328"/>
        <v>0</v>
      </c>
      <c r="KJH58" s="70">
        <f t="shared" si="1328"/>
        <v>0</v>
      </c>
      <c r="KJI58" s="70">
        <f t="shared" si="1328"/>
        <v>0</v>
      </c>
      <c r="KJJ58" s="50">
        <f t="shared" ref="KJJ58:KJJ59" si="1329">SUM(KIX58:KJI58)</f>
        <v>0</v>
      </c>
      <c r="KJK58" s="61" t="s">
        <v>60</v>
      </c>
      <c r="KJL58" s="60">
        <v>9491.7000000000007</v>
      </c>
      <c r="KJM58" s="45">
        <f t="shared" ref="KJM58:KJM59" si="1330">SUM(KJL58/12)</f>
        <v>790.97500000000002</v>
      </c>
      <c r="KJN58" s="70">
        <v>0</v>
      </c>
      <c r="KJO58" s="70">
        <f t="shared" ref="KJO58:KJY59" si="1331">KJN58</f>
        <v>0</v>
      </c>
      <c r="KJP58" s="70">
        <f t="shared" si="1331"/>
        <v>0</v>
      </c>
      <c r="KJQ58" s="70">
        <f t="shared" si="1331"/>
        <v>0</v>
      </c>
      <c r="KJR58" s="70">
        <f t="shared" si="1331"/>
        <v>0</v>
      </c>
      <c r="KJS58" s="70">
        <f t="shared" si="1331"/>
        <v>0</v>
      </c>
      <c r="KJT58" s="70">
        <f t="shared" si="1331"/>
        <v>0</v>
      </c>
      <c r="KJU58" s="70">
        <f t="shared" si="1331"/>
        <v>0</v>
      </c>
      <c r="KJV58" s="70">
        <f t="shared" si="1331"/>
        <v>0</v>
      </c>
      <c r="KJW58" s="70">
        <f t="shared" si="1331"/>
        <v>0</v>
      </c>
      <c r="KJX58" s="70">
        <f t="shared" si="1331"/>
        <v>0</v>
      </c>
      <c r="KJY58" s="70">
        <f t="shared" si="1331"/>
        <v>0</v>
      </c>
      <c r="KJZ58" s="50">
        <f t="shared" ref="KJZ58:KJZ59" si="1332">SUM(KJN58:KJY58)</f>
        <v>0</v>
      </c>
      <c r="KKA58" s="61" t="s">
        <v>60</v>
      </c>
      <c r="KKB58" s="60">
        <v>9491.7000000000007</v>
      </c>
      <c r="KKC58" s="45">
        <f t="shared" ref="KKC58:KKC59" si="1333">SUM(KKB58/12)</f>
        <v>790.97500000000002</v>
      </c>
      <c r="KKD58" s="70">
        <v>0</v>
      </c>
      <c r="KKE58" s="70">
        <f t="shared" ref="KKE58:KKO59" si="1334">KKD58</f>
        <v>0</v>
      </c>
      <c r="KKF58" s="70">
        <f t="shared" si="1334"/>
        <v>0</v>
      </c>
      <c r="KKG58" s="70">
        <f t="shared" si="1334"/>
        <v>0</v>
      </c>
      <c r="KKH58" s="70">
        <f t="shared" si="1334"/>
        <v>0</v>
      </c>
      <c r="KKI58" s="70">
        <f t="shared" si="1334"/>
        <v>0</v>
      </c>
      <c r="KKJ58" s="70">
        <f t="shared" si="1334"/>
        <v>0</v>
      </c>
      <c r="KKK58" s="70">
        <f t="shared" si="1334"/>
        <v>0</v>
      </c>
      <c r="KKL58" s="70">
        <f t="shared" si="1334"/>
        <v>0</v>
      </c>
      <c r="KKM58" s="70">
        <f t="shared" si="1334"/>
        <v>0</v>
      </c>
      <c r="KKN58" s="70">
        <f t="shared" si="1334"/>
        <v>0</v>
      </c>
      <c r="KKO58" s="70">
        <f t="shared" si="1334"/>
        <v>0</v>
      </c>
      <c r="KKP58" s="50">
        <f t="shared" ref="KKP58:KKP59" si="1335">SUM(KKD58:KKO58)</f>
        <v>0</v>
      </c>
      <c r="KKQ58" s="61" t="s">
        <v>60</v>
      </c>
      <c r="KKR58" s="60">
        <v>9491.7000000000007</v>
      </c>
      <c r="KKS58" s="45">
        <f t="shared" ref="KKS58:KKS59" si="1336">SUM(KKR58/12)</f>
        <v>790.97500000000002</v>
      </c>
      <c r="KKT58" s="70">
        <v>0</v>
      </c>
      <c r="KKU58" s="70">
        <f t="shared" ref="KKU58:KLE59" si="1337">KKT58</f>
        <v>0</v>
      </c>
      <c r="KKV58" s="70">
        <f t="shared" si="1337"/>
        <v>0</v>
      </c>
      <c r="KKW58" s="70">
        <f t="shared" si="1337"/>
        <v>0</v>
      </c>
      <c r="KKX58" s="70">
        <f t="shared" si="1337"/>
        <v>0</v>
      </c>
      <c r="KKY58" s="70">
        <f t="shared" si="1337"/>
        <v>0</v>
      </c>
      <c r="KKZ58" s="70">
        <f t="shared" si="1337"/>
        <v>0</v>
      </c>
      <c r="KLA58" s="70">
        <f t="shared" si="1337"/>
        <v>0</v>
      </c>
      <c r="KLB58" s="70">
        <f t="shared" si="1337"/>
        <v>0</v>
      </c>
      <c r="KLC58" s="70">
        <f t="shared" si="1337"/>
        <v>0</v>
      </c>
      <c r="KLD58" s="70">
        <f t="shared" si="1337"/>
        <v>0</v>
      </c>
      <c r="KLE58" s="70">
        <f t="shared" si="1337"/>
        <v>0</v>
      </c>
      <c r="KLF58" s="50">
        <f t="shared" ref="KLF58:KLF59" si="1338">SUM(KKT58:KLE58)</f>
        <v>0</v>
      </c>
      <c r="KLG58" s="61" t="s">
        <v>60</v>
      </c>
      <c r="KLH58" s="60">
        <v>9491.7000000000007</v>
      </c>
      <c r="KLI58" s="45">
        <f t="shared" ref="KLI58:KLI59" si="1339">SUM(KLH58/12)</f>
        <v>790.97500000000002</v>
      </c>
      <c r="KLJ58" s="70">
        <v>0</v>
      </c>
      <c r="KLK58" s="70">
        <f t="shared" ref="KLK58:KLU59" si="1340">KLJ58</f>
        <v>0</v>
      </c>
      <c r="KLL58" s="70">
        <f t="shared" si="1340"/>
        <v>0</v>
      </c>
      <c r="KLM58" s="70">
        <f t="shared" si="1340"/>
        <v>0</v>
      </c>
      <c r="KLN58" s="70">
        <f t="shared" si="1340"/>
        <v>0</v>
      </c>
      <c r="KLO58" s="70">
        <f t="shared" si="1340"/>
        <v>0</v>
      </c>
      <c r="KLP58" s="70">
        <f t="shared" si="1340"/>
        <v>0</v>
      </c>
      <c r="KLQ58" s="70">
        <f t="shared" si="1340"/>
        <v>0</v>
      </c>
      <c r="KLR58" s="70">
        <f t="shared" si="1340"/>
        <v>0</v>
      </c>
      <c r="KLS58" s="70">
        <f t="shared" si="1340"/>
        <v>0</v>
      </c>
      <c r="KLT58" s="70">
        <f t="shared" si="1340"/>
        <v>0</v>
      </c>
      <c r="KLU58" s="70">
        <f t="shared" si="1340"/>
        <v>0</v>
      </c>
      <c r="KLV58" s="50">
        <f t="shared" ref="KLV58:KLV59" si="1341">SUM(KLJ58:KLU58)</f>
        <v>0</v>
      </c>
      <c r="KLW58" s="61" t="s">
        <v>60</v>
      </c>
      <c r="KLX58" s="60">
        <v>9491.7000000000007</v>
      </c>
      <c r="KLY58" s="45">
        <f t="shared" ref="KLY58:KLY59" si="1342">SUM(KLX58/12)</f>
        <v>790.97500000000002</v>
      </c>
      <c r="KLZ58" s="70">
        <v>0</v>
      </c>
      <c r="KMA58" s="70">
        <f t="shared" ref="KMA58:KMK59" si="1343">KLZ58</f>
        <v>0</v>
      </c>
      <c r="KMB58" s="70">
        <f t="shared" si="1343"/>
        <v>0</v>
      </c>
      <c r="KMC58" s="70">
        <f t="shared" si="1343"/>
        <v>0</v>
      </c>
      <c r="KMD58" s="70">
        <f t="shared" si="1343"/>
        <v>0</v>
      </c>
      <c r="KME58" s="70">
        <f t="shared" si="1343"/>
        <v>0</v>
      </c>
      <c r="KMF58" s="70">
        <f t="shared" si="1343"/>
        <v>0</v>
      </c>
      <c r="KMG58" s="70">
        <f t="shared" si="1343"/>
        <v>0</v>
      </c>
      <c r="KMH58" s="70">
        <f t="shared" si="1343"/>
        <v>0</v>
      </c>
      <c r="KMI58" s="70">
        <f t="shared" si="1343"/>
        <v>0</v>
      </c>
      <c r="KMJ58" s="70">
        <f t="shared" si="1343"/>
        <v>0</v>
      </c>
      <c r="KMK58" s="70">
        <f t="shared" si="1343"/>
        <v>0</v>
      </c>
      <c r="KML58" s="50">
        <f t="shared" ref="KML58:KML59" si="1344">SUM(KLZ58:KMK58)</f>
        <v>0</v>
      </c>
      <c r="KMM58" s="61" t="s">
        <v>60</v>
      </c>
      <c r="KMN58" s="60">
        <v>9491.7000000000007</v>
      </c>
      <c r="KMO58" s="45">
        <f t="shared" ref="KMO58:KMO59" si="1345">SUM(KMN58/12)</f>
        <v>790.97500000000002</v>
      </c>
      <c r="KMP58" s="70">
        <v>0</v>
      </c>
      <c r="KMQ58" s="70">
        <f t="shared" ref="KMQ58:KNA59" si="1346">KMP58</f>
        <v>0</v>
      </c>
      <c r="KMR58" s="70">
        <f t="shared" si="1346"/>
        <v>0</v>
      </c>
      <c r="KMS58" s="70">
        <f t="shared" si="1346"/>
        <v>0</v>
      </c>
      <c r="KMT58" s="70">
        <f t="shared" si="1346"/>
        <v>0</v>
      </c>
      <c r="KMU58" s="70">
        <f t="shared" si="1346"/>
        <v>0</v>
      </c>
      <c r="KMV58" s="70">
        <f t="shared" si="1346"/>
        <v>0</v>
      </c>
      <c r="KMW58" s="70">
        <f t="shared" si="1346"/>
        <v>0</v>
      </c>
      <c r="KMX58" s="70">
        <f t="shared" si="1346"/>
        <v>0</v>
      </c>
      <c r="KMY58" s="70">
        <f t="shared" si="1346"/>
        <v>0</v>
      </c>
      <c r="KMZ58" s="70">
        <f t="shared" si="1346"/>
        <v>0</v>
      </c>
      <c r="KNA58" s="70">
        <f t="shared" si="1346"/>
        <v>0</v>
      </c>
      <c r="KNB58" s="50">
        <f t="shared" ref="KNB58:KNB59" si="1347">SUM(KMP58:KNA58)</f>
        <v>0</v>
      </c>
      <c r="KNC58" s="61" t="s">
        <v>60</v>
      </c>
      <c r="KND58" s="60">
        <v>9491.7000000000007</v>
      </c>
      <c r="KNE58" s="45">
        <f t="shared" ref="KNE58:KNE59" si="1348">SUM(KND58/12)</f>
        <v>790.97500000000002</v>
      </c>
      <c r="KNF58" s="70">
        <v>0</v>
      </c>
      <c r="KNG58" s="70">
        <f t="shared" ref="KNG58:KNQ59" si="1349">KNF58</f>
        <v>0</v>
      </c>
      <c r="KNH58" s="70">
        <f t="shared" si="1349"/>
        <v>0</v>
      </c>
      <c r="KNI58" s="70">
        <f t="shared" si="1349"/>
        <v>0</v>
      </c>
      <c r="KNJ58" s="70">
        <f t="shared" si="1349"/>
        <v>0</v>
      </c>
      <c r="KNK58" s="70">
        <f t="shared" si="1349"/>
        <v>0</v>
      </c>
      <c r="KNL58" s="70">
        <f t="shared" si="1349"/>
        <v>0</v>
      </c>
      <c r="KNM58" s="70">
        <f t="shared" si="1349"/>
        <v>0</v>
      </c>
      <c r="KNN58" s="70">
        <f t="shared" si="1349"/>
        <v>0</v>
      </c>
      <c r="KNO58" s="70">
        <f t="shared" si="1349"/>
        <v>0</v>
      </c>
      <c r="KNP58" s="70">
        <f t="shared" si="1349"/>
        <v>0</v>
      </c>
      <c r="KNQ58" s="70">
        <f t="shared" si="1349"/>
        <v>0</v>
      </c>
      <c r="KNR58" s="50">
        <f t="shared" ref="KNR58:KNR59" si="1350">SUM(KNF58:KNQ58)</f>
        <v>0</v>
      </c>
      <c r="KNS58" s="61" t="s">
        <v>60</v>
      </c>
      <c r="KNT58" s="60">
        <v>9491.7000000000007</v>
      </c>
      <c r="KNU58" s="45">
        <f t="shared" ref="KNU58:KNU59" si="1351">SUM(KNT58/12)</f>
        <v>790.97500000000002</v>
      </c>
      <c r="KNV58" s="70">
        <v>0</v>
      </c>
      <c r="KNW58" s="70">
        <f t="shared" ref="KNW58:KOG59" si="1352">KNV58</f>
        <v>0</v>
      </c>
      <c r="KNX58" s="70">
        <f t="shared" si="1352"/>
        <v>0</v>
      </c>
      <c r="KNY58" s="70">
        <f t="shared" si="1352"/>
        <v>0</v>
      </c>
      <c r="KNZ58" s="70">
        <f t="shared" si="1352"/>
        <v>0</v>
      </c>
      <c r="KOA58" s="70">
        <f t="shared" si="1352"/>
        <v>0</v>
      </c>
      <c r="KOB58" s="70">
        <f t="shared" si="1352"/>
        <v>0</v>
      </c>
      <c r="KOC58" s="70">
        <f t="shared" si="1352"/>
        <v>0</v>
      </c>
      <c r="KOD58" s="70">
        <f t="shared" si="1352"/>
        <v>0</v>
      </c>
      <c r="KOE58" s="70">
        <f t="shared" si="1352"/>
        <v>0</v>
      </c>
      <c r="KOF58" s="70">
        <f t="shared" si="1352"/>
        <v>0</v>
      </c>
      <c r="KOG58" s="70">
        <f t="shared" si="1352"/>
        <v>0</v>
      </c>
      <c r="KOH58" s="50">
        <f t="shared" ref="KOH58:KOH59" si="1353">SUM(KNV58:KOG58)</f>
        <v>0</v>
      </c>
      <c r="KOI58" s="61" t="s">
        <v>60</v>
      </c>
      <c r="KOJ58" s="60">
        <v>9491.7000000000007</v>
      </c>
      <c r="KOK58" s="45">
        <f t="shared" ref="KOK58:KOK59" si="1354">SUM(KOJ58/12)</f>
        <v>790.97500000000002</v>
      </c>
      <c r="KOL58" s="70">
        <v>0</v>
      </c>
      <c r="KOM58" s="70">
        <f t="shared" ref="KOM58:KOW59" si="1355">KOL58</f>
        <v>0</v>
      </c>
      <c r="KON58" s="70">
        <f t="shared" si="1355"/>
        <v>0</v>
      </c>
      <c r="KOO58" s="70">
        <f t="shared" si="1355"/>
        <v>0</v>
      </c>
      <c r="KOP58" s="70">
        <f t="shared" si="1355"/>
        <v>0</v>
      </c>
      <c r="KOQ58" s="70">
        <f t="shared" si="1355"/>
        <v>0</v>
      </c>
      <c r="KOR58" s="70">
        <f t="shared" si="1355"/>
        <v>0</v>
      </c>
      <c r="KOS58" s="70">
        <f t="shared" si="1355"/>
        <v>0</v>
      </c>
      <c r="KOT58" s="70">
        <f t="shared" si="1355"/>
        <v>0</v>
      </c>
      <c r="KOU58" s="70">
        <f t="shared" si="1355"/>
        <v>0</v>
      </c>
      <c r="KOV58" s="70">
        <f t="shared" si="1355"/>
        <v>0</v>
      </c>
      <c r="KOW58" s="70">
        <f t="shared" si="1355"/>
        <v>0</v>
      </c>
      <c r="KOX58" s="50">
        <f t="shared" ref="KOX58:KOX59" si="1356">SUM(KOL58:KOW58)</f>
        <v>0</v>
      </c>
      <c r="KOY58" s="61" t="s">
        <v>60</v>
      </c>
      <c r="KOZ58" s="60">
        <v>9491.7000000000007</v>
      </c>
      <c r="KPA58" s="45">
        <f t="shared" ref="KPA58:KPA59" si="1357">SUM(KOZ58/12)</f>
        <v>790.97500000000002</v>
      </c>
      <c r="KPB58" s="70">
        <v>0</v>
      </c>
      <c r="KPC58" s="70">
        <f t="shared" ref="KPC58:KPM59" si="1358">KPB58</f>
        <v>0</v>
      </c>
      <c r="KPD58" s="70">
        <f t="shared" si="1358"/>
        <v>0</v>
      </c>
      <c r="KPE58" s="70">
        <f t="shared" si="1358"/>
        <v>0</v>
      </c>
      <c r="KPF58" s="70">
        <f t="shared" si="1358"/>
        <v>0</v>
      </c>
      <c r="KPG58" s="70">
        <f t="shared" si="1358"/>
        <v>0</v>
      </c>
      <c r="KPH58" s="70">
        <f t="shared" si="1358"/>
        <v>0</v>
      </c>
      <c r="KPI58" s="70">
        <f t="shared" si="1358"/>
        <v>0</v>
      </c>
      <c r="KPJ58" s="70">
        <f t="shared" si="1358"/>
        <v>0</v>
      </c>
      <c r="KPK58" s="70">
        <f t="shared" si="1358"/>
        <v>0</v>
      </c>
      <c r="KPL58" s="70">
        <f t="shared" si="1358"/>
        <v>0</v>
      </c>
      <c r="KPM58" s="70">
        <f t="shared" si="1358"/>
        <v>0</v>
      </c>
      <c r="KPN58" s="50">
        <f t="shared" ref="KPN58:KPN59" si="1359">SUM(KPB58:KPM58)</f>
        <v>0</v>
      </c>
      <c r="KPO58" s="61" t="s">
        <v>60</v>
      </c>
      <c r="KPP58" s="60">
        <v>9491.7000000000007</v>
      </c>
      <c r="KPQ58" s="45">
        <f t="shared" ref="KPQ58:KPQ59" si="1360">SUM(KPP58/12)</f>
        <v>790.97500000000002</v>
      </c>
      <c r="KPR58" s="70">
        <v>0</v>
      </c>
      <c r="KPS58" s="70">
        <f t="shared" ref="KPS58:KQC59" si="1361">KPR58</f>
        <v>0</v>
      </c>
      <c r="KPT58" s="70">
        <f t="shared" si="1361"/>
        <v>0</v>
      </c>
      <c r="KPU58" s="70">
        <f t="shared" si="1361"/>
        <v>0</v>
      </c>
      <c r="KPV58" s="70">
        <f t="shared" si="1361"/>
        <v>0</v>
      </c>
      <c r="KPW58" s="70">
        <f t="shared" si="1361"/>
        <v>0</v>
      </c>
      <c r="KPX58" s="70">
        <f t="shared" si="1361"/>
        <v>0</v>
      </c>
      <c r="KPY58" s="70">
        <f t="shared" si="1361"/>
        <v>0</v>
      </c>
      <c r="KPZ58" s="70">
        <f t="shared" si="1361"/>
        <v>0</v>
      </c>
      <c r="KQA58" s="70">
        <f t="shared" si="1361"/>
        <v>0</v>
      </c>
      <c r="KQB58" s="70">
        <f t="shared" si="1361"/>
        <v>0</v>
      </c>
      <c r="KQC58" s="70">
        <f t="shared" si="1361"/>
        <v>0</v>
      </c>
      <c r="KQD58" s="50">
        <f t="shared" ref="KQD58:KQD59" si="1362">SUM(KPR58:KQC58)</f>
        <v>0</v>
      </c>
      <c r="KQE58" s="61" t="s">
        <v>60</v>
      </c>
      <c r="KQF58" s="60">
        <v>9491.7000000000007</v>
      </c>
      <c r="KQG58" s="45">
        <f t="shared" ref="KQG58:KQG59" si="1363">SUM(KQF58/12)</f>
        <v>790.97500000000002</v>
      </c>
      <c r="KQH58" s="70">
        <v>0</v>
      </c>
      <c r="KQI58" s="70">
        <f t="shared" ref="KQI58:KQS59" si="1364">KQH58</f>
        <v>0</v>
      </c>
      <c r="KQJ58" s="70">
        <f t="shared" si="1364"/>
        <v>0</v>
      </c>
      <c r="KQK58" s="70">
        <f t="shared" si="1364"/>
        <v>0</v>
      </c>
      <c r="KQL58" s="70">
        <f t="shared" si="1364"/>
        <v>0</v>
      </c>
      <c r="KQM58" s="70">
        <f t="shared" si="1364"/>
        <v>0</v>
      </c>
      <c r="KQN58" s="70">
        <f t="shared" si="1364"/>
        <v>0</v>
      </c>
      <c r="KQO58" s="70">
        <f t="shared" si="1364"/>
        <v>0</v>
      </c>
      <c r="KQP58" s="70">
        <f t="shared" si="1364"/>
        <v>0</v>
      </c>
      <c r="KQQ58" s="70">
        <f t="shared" si="1364"/>
        <v>0</v>
      </c>
      <c r="KQR58" s="70">
        <f t="shared" si="1364"/>
        <v>0</v>
      </c>
      <c r="KQS58" s="70">
        <f t="shared" si="1364"/>
        <v>0</v>
      </c>
      <c r="KQT58" s="50">
        <f t="shared" ref="KQT58:KQT59" si="1365">SUM(KQH58:KQS58)</f>
        <v>0</v>
      </c>
      <c r="KQU58" s="61" t="s">
        <v>60</v>
      </c>
      <c r="KQV58" s="60">
        <v>9491.7000000000007</v>
      </c>
      <c r="KQW58" s="45">
        <f t="shared" ref="KQW58:KQW59" si="1366">SUM(KQV58/12)</f>
        <v>790.97500000000002</v>
      </c>
      <c r="KQX58" s="70">
        <v>0</v>
      </c>
      <c r="KQY58" s="70">
        <f t="shared" ref="KQY58:KRI59" si="1367">KQX58</f>
        <v>0</v>
      </c>
      <c r="KQZ58" s="70">
        <f t="shared" si="1367"/>
        <v>0</v>
      </c>
      <c r="KRA58" s="70">
        <f t="shared" si="1367"/>
        <v>0</v>
      </c>
      <c r="KRB58" s="70">
        <f t="shared" si="1367"/>
        <v>0</v>
      </c>
      <c r="KRC58" s="70">
        <f t="shared" si="1367"/>
        <v>0</v>
      </c>
      <c r="KRD58" s="70">
        <f t="shared" si="1367"/>
        <v>0</v>
      </c>
      <c r="KRE58" s="70">
        <f t="shared" si="1367"/>
        <v>0</v>
      </c>
      <c r="KRF58" s="70">
        <f t="shared" si="1367"/>
        <v>0</v>
      </c>
      <c r="KRG58" s="70">
        <f t="shared" si="1367"/>
        <v>0</v>
      </c>
      <c r="KRH58" s="70">
        <f t="shared" si="1367"/>
        <v>0</v>
      </c>
      <c r="KRI58" s="70">
        <f t="shared" si="1367"/>
        <v>0</v>
      </c>
      <c r="KRJ58" s="50">
        <f t="shared" ref="KRJ58:KRJ59" si="1368">SUM(KQX58:KRI58)</f>
        <v>0</v>
      </c>
      <c r="KRK58" s="61" t="s">
        <v>60</v>
      </c>
      <c r="KRL58" s="60">
        <v>9491.7000000000007</v>
      </c>
      <c r="KRM58" s="45">
        <f t="shared" ref="KRM58:KRM59" si="1369">SUM(KRL58/12)</f>
        <v>790.97500000000002</v>
      </c>
      <c r="KRN58" s="70">
        <v>0</v>
      </c>
      <c r="KRO58" s="70">
        <f t="shared" ref="KRO58:KRY59" si="1370">KRN58</f>
        <v>0</v>
      </c>
      <c r="KRP58" s="70">
        <f t="shared" si="1370"/>
        <v>0</v>
      </c>
      <c r="KRQ58" s="70">
        <f t="shared" si="1370"/>
        <v>0</v>
      </c>
      <c r="KRR58" s="70">
        <f t="shared" si="1370"/>
        <v>0</v>
      </c>
      <c r="KRS58" s="70">
        <f t="shared" si="1370"/>
        <v>0</v>
      </c>
      <c r="KRT58" s="70">
        <f t="shared" si="1370"/>
        <v>0</v>
      </c>
      <c r="KRU58" s="70">
        <f t="shared" si="1370"/>
        <v>0</v>
      </c>
      <c r="KRV58" s="70">
        <f t="shared" si="1370"/>
        <v>0</v>
      </c>
      <c r="KRW58" s="70">
        <f t="shared" si="1370"/>
        <v>0</v>
      </c>
      <c r="KRX58" s="70">
        <f t="shared" si="1370"/>
        <v>0</v>
      </c>
      <c r="KRY58" s="70">
        <f t="shared" si="1370"/>
        <v>0</v>
      </c>
      <c r="KRZ58" s="50">
        <f t="shared" ref="KRZ58:KRZ59" si="1371">SUM(KRN58:KRY58)</f>
        <v>0</v>
      </c>
      <c r="KSA58" s="61" t="s">
        <v>60</v>
      </c>
      <c r="KSB58" s="60">
        <v>9491.7000000000007</v>
      </c>
      <c r="KSC58" s="45">
        <f t="shared" ref="KSC58:KSC59" si="1372">SUM(KSB58/12)</f>
        <v>790.97500000000002</v>
      </c>
      <c r="KSD58" s="70">
        <v>0</v>
      </c>
      <c r="KSE58" s="70">
        <f t="shared" ref="KSE58:KSO59" si="1373">KSD58</f>
        <v>0</v>
      </c>
      <c r="KSF58" s="70">
        <f t="shared" si="1373"/>
        <v>0</v>
      </c>
      <c r="KSG58" s="70">
        <f t="shared" si="1373"/>
        <v>0</v>
      </c>
      <c r="KSH58" s="70">
        <f t="shared" si="1373"/>
        <v>0</v>
      </c>
      <c r="KSI58" s="70">
        <f t="shared" si="1373"/>
        <v>0</v>
      </c>
      <c r="KSJ58" s="70">
        <f t="shared" si="1373"/>
        <v>0</v>
      </c>
      <c r="KSK58" s="70">
        <f t="shared" si="1373"/>
        <v>0</v>
      </c>
      <c r="KSL58" s="70">
        <f t="shared" si="1373"/>
        <v>0</v>
      </c>
      <c r="KSM58" s="70">
        <f t="shared" si="1373"/>
        <v>0</v>
      </c>
      <c r="KSN58" s="70">
        <f t="shared" si="1373"/>
        <v>0</v>
      </c>
      <c r="KSO58" s="70">
        <f t="shared" si="1373"/>
        <v>0</v>
      </c>
      <c r="KSP58" s="50">
        <f t="shared" ref="KSP58:KSP59" si="1374">SUM(KSD58:KSO58)</f>
        <v>0</v>
      </c>
      <c r="KSQ58" s="61" t="s">
        <v>60</v>
      </c>
      <c r="KSR58" s="60">
        <v>9491.7000000000007</v>
      </c>
      <c r="KSS58" s="45">
        <f t="shared" ref="KSS58:KSS59" si="1375">SUM(KSR58/12)</f>
        <v>790.97500000000002</v>
      </c>
      <c r="KST58" s="70">
        <v>0</v>
      </c>
      <c r="KSU58" s="70">
        <f t="shared" ref="KSU58:KTE59" si="1376">KST58</f>
        <v>0</v>
      </c>
      <c r="KSV58" s="70">
        <f t="shared" si="1376"/>
        <v>0</v>
      </c>
      <c r="KSW58" s="70">
        <f t="shared" si="1376"/>
        <v>0</v>
      </c>
      <c r="KSX58" s="70">
        <f t="shared" si="1376"/>
        <v>0</v>
      </c>
      <c r="KSY58" s="70">
        <f t="shared" si="1376"/>
        <v>0</v>
      </c>
      <c r="KSZ58" s="70">
        <f t="shared" si="1376"/>
        <v>0</v>
      </c>
      <c r="KTA58" s="70">
        <f t="shared" si="1376"/>
        <v>0</v>
      </c>
      <c r="KTB58" s="70">
        <f t="shared" si="1376"/>
        <v>0</v>
      </c>
      <c r="KTC58" s="70">
        <f t="shared" si="1376"/>
        <v>0</v>
      </c>
      <c r="KTD58" s="70">
        <f t="shared" si="1376"/>
        <v>0</v>
      </c>
      <c r="KTE58" s="70">
        <f t="shared" si="1376"/>
        <v>0</v>
      </c>
      <c r="KTF58" s="50">
        <f t="shared" ref="KTF58:KTF59" si="1377">SUM(KST58:KTE58)</f>
        <v>0</v>
      </c>
      <c r="KTG58" s="61" t="s">
        <v>60</v>
      </c>
      <c r="KTH58" s="60">
        <v>9491.7000000000007</v>
      </c>
      <c r="KTI58" s="45">
        <f t="shared" ref="KTI58:KTI59" si="1378">SUM(KTH58/12)</f>
        <v>790.97500000000002</v>
      </c>
      <c r="KTJ58" s="70">
        <v>0</v>
      </c>
      <c r="KTK58" s="70">
        <f t="shared" ref="KTK58:KTU59" si="1379">KTJ58</f>
        <v>0</v>
      </c>
      <c r="KTL58" s="70">
        <f t="shared" si="1379"/>
        <v>0</v>
      </c>
      <c r="KTM58" s="70">
        <f t="shared" si="1379"/>
        <v>0</v>
      </c>
      <c r="KTN58" s="70">
        <f t="shared" si="1379"/>
        <v>0</v>
      </c>
      <c r="KTO58" s="70">
        <f t="shared" si="1379"/>
        <v>0</v>
      </c>
      <c r="KTP58" s="70">
        <f t="shared" si="1379"/>
        <v>0</v>
      </c>
      <c r="KTQ58" s="70">
        <f t="shared" si="1379"/>
        <v>0</v>
      </c>
      <c r="KTR58" s="70">
        <f t="shared" si="1379"/>
        <v>0</v>
      </c>
      <c r="KTS58" s="70">
        <f t="shared" si="1379"/>
        <v>0</v>
      </c>
      <c r="KTT58" s="70">
        <f t="shared" si="1379"/>
        <v>0</v>
      </c>
      <c r="KTU58" s="70">
        <f t="shared" si="1379"/>
        <v>0</v>
      </c>
      <c r="KTV58" s="50">
        <f t="shared" ref="KTV58:KTV59" si="1380">SUM(KTJ58:KTU58)</f>
        <v>0</v>
      </c>
      <c r="KTW58" s="61" t="s">
        <v>60</v>
      </c>
      <c r="KTX58" s="60">
        <v>9491.7000000000007</v>
      </c>
      <c r="KTY58" s="45">
        <f t="shared" ref="KTY58:KTY59" si="1381">SUM(KTX58/12)</f>
        <v>790.97500000000002</v>
      </c>
      <c r="KTZ58" s="70">
        <v>0</v>
      </c>
      <c r="KUA58" s="70">
        <f t="shared" ref="KUA58:KUK59" si="1382">KTZ58</f>
        <v>0</v>
      </c>
      <c r="KUB58" s="70">
        <f t="shared" si="1382"/>
        <v>0</v>
      </c>
      <c r="KUC58" s="70">
        <f t="shared" si="1382"/>
        <v>0</v>
      </c>
      <c r="KUD58" s="70">
        <f t="shared" si="1382"/>
        <v>0</v>
      </c>
      <c r="KUE58" s="70">
        <f t="shared" si="1382"/>
        <v>0</v>
      </c>
      <c r="KUF58" s="70">
        <f t="shared" si="1382"/>
        <v>0</v>
      </c>
      <c r="KUG58" s="70">
        <f t="shared" si="1382"/>
        <v>0</v>
      </c>
      <c r="KUH58" s="70">
        <f t="shared" si="1382"/>
        <v>0</v>
      </c>
      <c r="KUI58" s="70">
        <f t="shared" si="1382"/>
        <v>0</v>
      </c>
      <c r="KUJ58" s="70">
        <f t="shared" si="1382"/>
        <v>0</v>
      </c>
      <c r="KUK58" s="70">
        <f t="shared" si="1382"/>
        <v>0</v>
      </c>
      <c r="KUL58" s="50">
        <f t="shared" ref="KUL58:KUL59" si="1383">SUM(KTZ58:KUK58)</f>
        <v>0</v>
      </c>
      <c r="KUM58" s="61" t="s">
        <v>60</v>
      </c>
      <c r="KUN58" s="60">
        <v>9491.7000000000007</v>
      </c>
      <c r="KUO58" s="45">
        <f t="shared" ref="KUO58:KUO59" si="1384">SUM(KUN58/12)</f>
        <v>790.97500000000002</v>
      </c>
      <c r="KUP58" s="70">
        <v>0</v>
      </c>
      <c r="KUQ58" s="70">
        <f t="shared" ref="KUQ58:KVA59" si="1385">KUP58</f>
        <v>0</v>
      </c>
      <c r="KUR58" s="70">
        <f t="shared" si="1385"/>
        <v>0</v>
      </c>
      <c r="KUS58" s="70">
        <f t="shared" si="1385"/>
        <v>0</v>
      </c>
      <c r="KUT58" s="70">
        <f t="shared" si="1385"/>
        <v>0</v>
      </c>
      <c r="KUU58" s="70">
        <f t="shared" si="1385"/>
        <v>0</v>
      </c>
      <c r="KUV58" s="70">
        <f t="shared" si="1385"/>
        <v>0</v>
      </c>
      <c r="KUW58" s="70">
        <f t="shared" si="1385"/>
        <v>0</v>
      </c>
      <c r="KUX58" s="70">
        <f t="shared" si="1385"/>
        <v>0</v>
      </c>
      <c r="KUY58" s="70">
        <f t="shared" si="1385"/>
        <v>0</v>
      </c>
      <c r="KUZ58" s="70">
        <f t="shared" si="1385"/>
        <v>0</v>
      </c>
      <c r="KVA58" s="70">
        <f t="shared" si="1385"/>
        <v>0</v>
      </c>
      <c r="KVB58" s="50">
        <f t="shared" ref="KVB58:KVB59" si="1386">SUM(KUP58:KVA58)</f>
        <v>0</v>
      </c>
      <c r="KVC58" s="61" t="s">
        <v>60</v>
      </c>
      <c r="KVD58" s="60">
        <v>9491.7000000000007</v>
      </c>
      <c r="KVE58" s="45">
        <f t="shared" ref="KVE58:KVE59" si="1387">SUM(KVD58/12)</f>
        <v>790.97500000000002</v>
      </c>
      <c r="KVF58" s="70">
        <v>0</v>
      </c>
      <c r="KVG58" s="70">
        <f t="shared" ref="KVG58:KVQ59" si="1388">KVF58</f>
        <v>0</v>
      </c>
      <c r="KVH58" s="70">
        <f t="shared" si="1388"/>
        <v>0</v>
      </c>
      <c r="KVI58" s="70">
        <f t="shared" si="1388"/>
        <v>0</v>
      </c>
      <c r="KVJ58" s="70">
        <f t="shared" si="1388"/>
        <v>0</v>
      </c>
      <c r="KVK58" s="70">
        <f t="shared" si="1388"/>
        <v>0</v>
      </c>
      <c r="KVL58" s="70">
        <f t="shared" si="1388"/>
        <v>0</v>
      </c>
      <c r="KVM58" s="70">
        <f t="shared" si="1388"/>
        <v>0</v>
      </c>
      <c r="KVN58" s="70">
        <f t="shared" si="1388"/>
        <v>0</v>
      </c>
      <c r="KVO58" s="70">
        <f t="shared" si="1388"/>
        <v>0</v>
      </c>
      <c r="KVP58" s="70">
        <f t="shared" si="1388"/>
        <v>0</v>
      </c>
      <c r="KVQ58" s="70">
        <f t="shared" si="1388"/>
        <v>0</v>
      </c>
      <c r="KVR58" s="50">
        <f t="shared" ref="KVR58:KVR59" si="1389">SUM(KVF58:KVQ58)</f>
        <v>0</v>
      </c>
      <c r="KVS58" s="61" t="s">
        <v>60</v>
      </c>
      <c r="KVT58" s="60">
        <v>9491.7000000000007</v>
      </c>
      <c r="KVU58" s="45">
        <f t="shared" ref="KVU58:KVU59" si="1390">SUM(KVT58/12)</f>
        <v>790.97500000000002</v>
      </c>
      <c r="KVV58" s="70">
        <v>0</v>
      </c>
      <c r="KVW58" s="70">
        <f t="shared" ref="KVW58:KWG59" si="1391">KVV58</f>
        <v>0</v>
      </c>
      <c r="KVX58" s="70">
        <f t="shared" si="1391"/>
        <v>0</v>
      </c>
      <c r="KVY58" s="70">
        <f t="shared" si="1391"/>
        <v>0</v>
      </c>
      <c r="KVZ58" s="70">
        <f t="shared" si="1391"/>
        <v>0</v>
      </c>
      <c r="KWA58" s="70">
        <f t="shared" si="1391"/>
        <v>0</v>
      </c>
      <c r="KWB58" s="70">
        <f t="shared" si="1391"/>
        <v>0</v>
      </c>
      <c r="KWC58" s="70">
        <f t="shared" si="1391"/>
        <v>0</v>
      </c>
      <c r="KWD58" s="70">
        <f t="shared" si="1391"/>
        <v>0</v>
      </c>
      <c r="KWE58" s="70">
        <f t="shared" si="1391"/>
        <v>0</v>
      </c>
      <c r="KWF58" s="70">
        <f t="shared" si="1391"/>
        <v>0</v>
      </c>
      <c r="KWG58" s="70">
        <f t="shared" si="1391"/>
        <v>0</v>
      </c>
      <c r="KWH58" s="50">
        <f t="shared" ref="KWH58:KWH59" si="1392">SUM(KVV58:KWG58)</f>
        <v>0</v>
      </c>
      <c r="KWI58" s="61" t="s">
        <v>60</v>
      </c>
      <c r="KWJ58" s="60">
        <v>9491.7000000000007</v>
      </c>
      <c r="KWK58" s="45">
        <f t="shared" ref="KWK58:KWK59" si="1393">SUM(KWJ58/12)</f>
        <v>790.97500000000002</v>
      </c>
      <c r="KWL58" s="70">
        <v>0</v>
      </c>
      <c r="KWM58" s="70">
        <f t="shared" ref="KWM58:KWW59" si="1394">KWL58</f>
        <v>0</v>
      </c>
      <c r="KWN58" s="70">
        <f t="shared" si="1394"/>
        <v>0</v>
      </c>
      <c r="KWO58" s="70">
        <f t="shared" si="1394"/>
        <v>0</v>
      </c>
      <c r="KWP58" s="70">
        <f t="shared" si="1394"/>
        <v>0</v>
      </c>
      <c r="KWQ58" s="70">
        <f t="shared" si="1394"/>
        <v>0</v>
      </c>
      <c r="KWR58" s="70">
        <f t="shared" si="1394"/>
        <v>0</v>
      </c>
      <c r="KWS58" s="70">
        <f t="shared" si="1394"/>
        <v>0</v>
      </c>
      <c r="KWT58" s="70">
        <f t="shared" si="1394"/>
        <v>0</v>
      </c>
      <c r="KWU58" s="70">
        <f t="shared" si="1394"/>
        <v>0</v>
      </c>
      <c r="KWV58" s="70">
        <f t="shared" si="1394"/>
        <v>0</v>
      </c>
      <c r="KWW58" s="70">
        <f t="shared" si="1394"/>
        <v>0</v>
      </c>
      <c r="KWX58" s="50">
        <f t="shared" ref="KWX58:KWX59" si="1395">SUM(KWL58:KWW58)</f>
        <v>0</v>
      </c>
      <c r="KWY58" s="61" t="s">
        <v>60</v>
      </c>
      <c r="KWZ58" s="60">
        <v>9491.7000000000007</v>
      </c>
      <c r="KXA58" s="45">
        <f t="shared" ref="KXA58:KXA59" si="1396">SUM(KWZ58/12)</f>
        <v>790.97500000000002</v>
      </c>
      <c r="KXB58" s="70">
        <v>0</v>
      </c>
      <c r="KXC58" s="70">
        <f t="shared" ref="KXC58:KXM59" si="1397">KXB58</f>
        <v>0</v>
      </c>
      <c r="KXD58" s="70">
        <f t="shared" si="1397"/>
        <v>0</v>
      </c>
      <c r="KXE58" s="70">
        <f t="shared" si="1397"/>
        <v>0</v>
      </c>
      <c r="KXF58" s="70">
        <f t="shared" si="1397"/>
        <v>0</v>
      </c>
      <c r="KXG58" s="70">
        <f t="shared" si="1397"/>
        <v>0</v>
      </c>
      <c r="KXH58" s="70">
        <f t="shared" si="1397"/>
        <v>0</v>
      </c>
      <c r="KXI58" s="70">
        <f t="shared" si="1397"/>
        <v>0</v>
      </c>
      <c r="KXJ58" s="70">
        <f t="shared" si="1397"/>
        <v>0</v>
      </c>
      <c r="KXK58" s="70">
        <f t="shared" si="1397"/>
        <v>0</v>
      </c>
      <c r="KXL58" s="70">
        <f t="shared" si="1397"/>
        <v>0</v>
      </c>
      <c r="KXM58" s="70">
        <f t="shared" si="1397"/>
        <v>0</v>
      </c>
      <c r="KXN58" s="50">
        <f t="shared" ref="KXN58:KXN59" si="1398">SUM(KXB58:KXM58)</f>
        <v>0</v>
      </c>
      <c r="KXO58" s="61" t="s">
        <v>60</v>
      </c>
      <c r="KXP58" s="60">
        <v>9491.7000000000007</v>
      </c>
      <c r="KXQ58" s="45">
        <f t="shared" ref="KXQ58:KXQ59" si="1399">SUM(KXP58/12)</f>
        <v>790.97500000000002</v>
      </c>
      <c r="KXR58" s="70">
        <v>0</v>
      </c>
      <c r="KXS58" s="70">
        <f t="shared" ref="KXS58:KYC59" si="1400">KXR58</f>
        <v>0</v>
      </c>
      <c r="KXT58" s="70">
        <f t="shared" si="1400"/>
        <v>0</v>
      </c>
      <c r="KXU58" s="70">
        <f t="shared" si="1400"/>
        <v>0</v>
      </c>
      <c r="KXV58" s="70">
        <f t="shared" si="1400"/>
        <v>0</v>
      </c>
      <c r="KXW58" s="70">
        <f t="shared" si="1400"/>
        <v>0</v>
      </c>
      <c r="KXX58" s="70">
        <f t="shared" si="1400"/>
        <v>0</v>
      </c>
      <c r="KXY58" s="70">
        <f t="shared" si="1400"/>
        <v>0</v>
      </c>
      <c r="KXZ58" s="70">
        <f t="shared" si="1400"/>
        <v>0</v>
      </c>
      <c r="KYA58" s="70">
        <f t="shared" si="1400"/>
        <v>0</v>
      </c>
      <c r="KYB58" s="70">
        <f t="shared" si="1400"/>
        <v>0</v>
      </c>
      <c r="KYC58" s="70">
        <f t="shared" si="1400"/>
        <v>0</v>
      </c>
      <c r="KYD58" s="50">
        <f t="shared" ref="KYD58:KYD59" si="1401">SUM(KXR58:KYC58)</f>
        <v>0</v>
      </c>
      <c r="KYE58" s="61" t="s">
        <v>60</v>
      </c>
      <c r="KYF58" s="60">
        <v>9491.7000000000007</v>
      </c>
      <c r="KYG58" s="45">
        <f t="shared" ref="KYG58:KYG59" si="1402">SUM(KYF58/12)</f>
        <v>790.97500000000002</v>
      </c>
      <c r="KYH58" s="70">
        <v>0</v>
      </c>
      <c r="KYI58" s="70">
        <f t="shared" ref="KYI58:KYS59" si="1403">KYH58</f>
        <v>0</v>
      </c>
      <c r="KYJ58" s="70">
        <f t="shared" si="1403"/>
        <v>0</v>
      </c>
      <c r="KYK58" s="70">
        <f t="shared" si="1403"/>
        <v>0</v>
      </c>
      <c r="KYL58" s="70">
        <f t="shared" si="1403"/>
        <v>0</v>
      </c>
      <c r="KYM58" s="70">
        <f t="shared" si="1403"/>
        <v>0</v>
      </c>
      <c r="KYN58" s="70">
        <f t="shared" si="1403"/>
        <v>0</v>
      </c>
      <c r="KYO58" s="70">
        <f t="shared" si="1403"/>
        <v>0</v>
      </c>
      <c r="KYP58" s="70">
        <f t="shared" si="1403"/>
        <v>0</v>
      </c>
      <c r="KYQ58" s="70">
        <f t="shared" si="1403"/>
        <v>0</v>
      </c>
      <c r="KYR58" s="70">
        <f t="shared" si="1403"/>
        <v>0</v>
      </c>
      <c r="KYS58" s="70">
        <f t="shared" si="1403"/>
        <v>0</v>
      </c>
      <c r="KYT58" s="50">
        <f t="shared" ref="KYT58:KYT59" si="1404">SUM(KYH58:KYS58)</f>
        <v>0</v>
      </c>
      <c r="KYU58" s="61" t="s">
        <v>60</v>
      </c>
      <c r="KYV58" s="60">
        <v>9491.7000000000007</v>
      </c>
      <c r="KYW58" s="45">
        <f t="shared" ref="KYW58:KYW59" si="1405">SUM(KYV58/12)</f>
        <v>790.97500000000002</v>
      </c>
      <c r="KYX58" s="70">
        <v>0</v>
      </c>
      <c r="KYY58" s="70">
        <f t="shared" ref="KYY58:KZI59" si="1406">KYX58</f>
        <v>0</v>
      </c>
      <c r="KYZ58" s="70">
        <f t="shared" si="1406"/>
        <v>0</v>
      </c>
      <c r="KZA58" s="70">
        <f t="shared" si="1406"/>
        <v>0</v>
      </c>
      <c r="KZB58" s="70">
        <f t="shared" si="1406"/>
        <v>0</v>
      </c>
      <c r="KZC58" s="70">
        <f t="shared" si="1406"/>
        <v>0</v>
      </c>
      <c r="KZD58" s="70">
        <f t="shared" si="1406"/>
        <v>0</v>
      </c>
      <c r="KZE58" s="70">
        <f t="shared" si="1406"/>
        <v>0</v>
      </c>
      <c r="KZF58" s="70">
        <f t="shared" si="1406"/>
        <v>0</v>
      </c>
      <c r="KZG58" s="70">
        <f t="shared" si="1406"/>
        <v>0</v>
      </c>
      <c r="KZH58" s="70">
        <f t="shared" si="1406"/>
        <v>0</v>
      </c>
      <c r="KZI58" s="70">
        <f t="shared" si="1406"/>
        <v>0</v>
      </c>
      <c r="KZJ58" s="50">
        <f t="shared" ref="KZJ58:KZJ59" si="1407">SUM(KYX58:KZI58)</f>
        <v>0</v>
      </c>
      <c r="KZK58" s="61" t="s">
        <v>60</v>
      </c>
      <c r="KZL58" s="60">
        <v>9491.7000000000007</v>
      </c>
      <c r="KZM58" s="45">
        <f t="shared" ref="KZM58:KZM59" si="1408">SUM(KZL58/12)</f>
        <v>790.97500000000002</v>
      </c>
      <c r="KZN58" s="70">
        <v>0</v>
      </c>
      <c r="KZO58" s="70">
        <f t="shared" ref="KZO58:KZY59" si="1409">KZN58</f>
        <v>0</v>
      </c>
      <c r="KZP58" s="70">
        <f t="shared" si="1409"/>
        <v>0</v>
      </c>
      <c r="KZQ58" s="70">
        <f t="shared" si="1409"/>
        <v>0</v>
      </c>
      <c r="KZR58" s="70">
        <f t="shared" si="1409"/>
        <v>0</v>
      </c>
      <c r="KZS58" s="70">
        <f t="shared" si="1409"/>
        <v>0</v>
      </c>
      <c r="KZT58" s="70">
        <f t="shared" si="1409"/>
        <v>0</v>
      </c>
      <c r="KZU58" s="70">
        <f t="shared" si="1409"/>
        <v>0</v>
      </c>
      <c r="KZV58" s="70">
        <f t="shared" si="1409"/>
        <v>0</v>
      </c>
      <c r="KZW58" s="70">
        <f t="shared" si="1409"/>
        <v>0</v>
      </c>
      <c r="KZX58" s="70">
        <f t="shared" si="1409"/>
        <v>0</v>
      </c>
      <c r="KZY58" s="70">
        <f t="shared" si="1409"/>
        <v>0</v>
      </c>
      <c r="KZZ58" s="50">
        <f t="shared" ref="KZZ58:KZZ59" si="1410">SUM(KZN58:KZY58)</f>
        <v>0</v>
      </c>
      <c r="LAA58" s="61" t="s">
        <v>60</v>
      </c>
      <c r="LAB58" s="60">
        <v>9491.7000000000007</v>
      </c>
      <c r="LAC58" s="45">
        <f t="shared" ref="LAC58:LAC59" si="1411">SUM(LAB58/12)</f>
        <v>790.97500000000002</v>
      </c>
      <c r="LAD58" s="70">
        <v>0</v>
      </c>
      <c r="LAE58" s="70">
        <f t="shared" ref="LAE58:LAO59" si="1412">LAD58</f>
        <v>0</v>
      </c>
      <c r="LAF58" s="70">
        <f t="shared" si="1412"/>
        <v>0</v>
      </c>
      <c r="LAG58" s="70">
        <f t="shared" si="1412"/>
        <v>0</v>
      </c>
      <c r="LAH58" s="70">
        <f t="shared" si="1412"/>
        <v>0</v>
      </c>
      <c r="LAI58" s="70">
        <f t="shared" si="1412"/>
        <v>0</v>
      </c>
      <c r="LAJ58" s="70">
        <f t="shared" si="1412"/>
        <v>0</v>
      </c>
      <c r="LAK58" s="70">
        <f t="shared" si="1412"/>
        <v>0</v>
      </c>
      <c r="LAL58" s="70">
        <f t="shared" si="1412"/>
        <v>0</v>
      </c>
      <c r="LAM58" s="70">
        <f t="shared" si="1412"/>
        <v>0</v>
      </c>
      <c r="LAN58" s="70">
        <f t="shared" si="1412"/>
        <v>0</v>
      </c>
      <c r="LAO58" s="70">
        <f t="shared" si="1412"/>
        <v>0</v>
      </c>
      <c r="LAP58" s="50">
        <f t="shared" ref="LAP58:LAP59" si="1413">SUM(LAD58:LAO58)</f>
        <v>0</v>
      </c>
      <c r="LAQ58" s="61" t="s">
        <v>60</v>
      </c>
      <c r="LAR58" s="60">
        <v>9491.7000000000007</v>
      </c>
      <c r="LAS58" s="45">
        <f t="shared" ref="LAS58:LAS59" si="1414">SUM(LAR58/12)</f>
        <v>790.97500000000002</v>
      </c>
      <c r="LAT58" s="70">
        <v>0</v>
      </c>
      <c r="LAU58" s="70">
        <f t="shared" ref="LAU58:LBE59" si="1415">LAT58</f>
        <v>0</v>
      </c>
      <c r="LAV58" s="70">
        <f t="shared" si="1415"/>
        <v>0</v>
      </c>
      <c r="LAW58" s="70">
        <f t="shared" si="1415"/>
        <v>0</v>
      </c>
      <c r="LAX58" s="70">
        <f t="shared" si="1415"/>
        <v>0</v>
      </c>
      <c r="LAY58" s="70">
        <f t="shared" si="1415"/>
        <v>0</v>
      </c>
      <c r="LAZ58" s="70">
        <f t="shared" si="1415"/>
        <v>0</v>
      </c>
      <c r="LBA58" s="70">
        <f t="shared" si="1415"/>
        <v>0</v>
      </c>
      <c r="LBB58" s="70">
        <f t="shared" si="1415"/>
        <v>0</v>
      </c>
      <c r="LBC58" s="70">
        <f t="shared" si="1415"/>
        <v>0</v>
      </c>
      <c r="LBD58" s="70">
        <f t="shared" si="1415"/>
        <v>0</v>
      </c>
      <c r="LBE58" s="70">
        <f t="shared" si="1415"/>
        <v>0</v>
      </c>
      <c r="LBF58" s="50">
        <f t="shared" ref="LBF58:LBF59" si="1416">SUM(LAT58:LBE58)</f>
        <v>0</v>
      </c>
      <c r="LBG58" s="61" t="s">
        <v>60</v>
      </c>
      <c r="LBH58" s="60">
        <v>9491.7000000000007</v>
      </c>
      <c r="LBI58" s="45">
        <f t="shared" ref="LBI58:LBI59" si="1417">SUM(LBH58/12)</f>
        <v>790.97500000000002</v>
      </c>
      <c r="LBJ58" s="70">
        <v>0</v>
      </c>
      <c r="LBK58" s="70">
        <f t="shared" ref="LBK58:LBU59" si="1418">LBJ58</f>
        <v>0</v>
      </c>
      <c r="LBL58" s="70">
        <f t="shared" si="1418"/>
        <v>0</v>
      </c>
      <c r="LBM58" s="70">
        <f t="shared" si="1418"/>
        <v>0</v>
      </c>
      <c r="LBN58" s="70">
        <f t="shared" si="1418"/>
        <v>0</v>
      </c>
      <c r="LBO58" s="70">
        <f t="shared" si="1418"/>
        <v>0</v>
      </c>
      <c r="LBP58" s="70">
        <f t="shared" si="1418"/>
        <v>0</v>
      </c>
      <c r="LBQ58" s="70">
        <f t="shared" si="1418"/>
        <v>0</v>
      </c>
      <c r="LBR58" s="70">
        <f t="shared" si="1418"/>
        <v>0</v>
      </c>
      <c r="LBS58" s="70">
        <f t="shared" si="1418"/>
        <v>0</v>
      </c>
      <c r="LBT58" s="70">
        <f t="shared" si="1418"/>
        <v>0</v>
      </c>
      <c r="LBU58" s="70">
        <f t="shared" si="1418"/>
        <v>0</v>
      </c>
      <c r="LBV58" s="50">
        <f t="shared" ref="LBV58:LBV59" si="1419">SUM(LBJ58:LBU58)</f>
        <v>0</v>
      </c>
      <c r="LBW58" s="61" t="s">
        <v>60</v>
      </c>
      <c r="LBX58" s="60">
        <v>9491.7000000000007</v>
      </c>
      <c r="LBY58" s="45">
        <f t="shared" ref="LBY58:LBY59" si="1420">SUM(LBX58/12)</f>
        <v>790.97500000000002</v>
      </c>
      <c r="LBZ58" s="70">
        <v>0</v>
      </c>
      <c r="LCA58" s="70">
        <f t="shared" ref="LCA58:LCK59" si="1421">LBZ58</f>
        <v>0</v>
      </c>
      <c r="LCB58" s="70">
        <f t="shared" si="1421"/>
        <v>0</v>
      </c>
      <c r="LCC58" s="70">
        <f t="shared" si="1421"/>
        <v>0</v>
      </c>
      <c r="LCD58" s="70">
        <f t="shared" si="1421"/>
        <v>0</v>
      </c>
      <c r="LCE58" s="70">
        <f t="shared" si="1421"/>
        <v>0</v>
      </c>
      <c r="LCF58" s="70">
        <f t="shared" si="1421"/>
        <v>0</v>
      </c>
      <c r="LCG58" s="70">
        <f t="shared" si="1421"/>
        <v>0</v>
      </c>
      <c r="LCH58" s="70">
        <f t="shared" si="1421"/>
        <v>0</v>
      </c>
      <c r="LCI58" s="70">
        <f t="shared" si="1421"/>
        <v>0</v>
      </c>
      <c r="LCJ58" s="70">
        <f t="shared" si="1421"/>
        <v>0</v>
      </c>
      <c r="LCK58" s="70">
        <f t="shared" si="1421"/>
        <v>0</v>
      </c>
      <c r="LCL58" s="50">
        <f t="shared" ref="LCL58:LCL59" si="1422">SUM(LBZ58:LCK58)</f>
        <v>0</v>
      </c>
      <c r="LCM58" s="61" t="s">
        <v>60</v>
      </c>
      <c r="LCN58" s="60">
        <v>9491.7000000000007</v>
      </c>
      <c r="LCO58" s="45">
        <f t="shared" ref="LCO58:LCO59" si="1423">SUM(LCN58/12)</f>
        <v>790.97500000000002</v>
      </c>
      <c r="LCP58" s="70">
        <v>0</v>
      </c>
      <c r="LCQ58" s="70">
        <f t="shared" ref="LCQ58:LDA59" si="1424">LCP58</f>
        <v>0</v>
      </c>
      <c r="LCR58" s="70">
        <f t="shared" si="1424"/>
        <v>0</v>
      </c>
      <c r="LCS58" s="70">
        <f t="shared" si="1424"/>
        <v>0</v>
      </c>
      <c r="LCT58" s="70">
        <f t="shared" si="1424"/>
        <v>0</v>
      </c>
      <c r="LCU58" s="70">
        <f t="shared" si="1424"/>
        <v>0</v>
      </c>
      <c r="LCV58" s="70">
        <f t="shared" si="1424"/>
        <v>0</v>
      </c>
      <c r="LCW58" s="70">
        <f t="shared" si="1424"/>
        <v>0</v>
      </c>
      <c r="LCX58" s="70">
        <f t="shared" si="1424"/>
        <v>0</v>
      </c>
      <c r="LCY58" s="70">
        <f t="shared" si="1424"/>
        <v>0</v>
      </c>
      <c r="LCZ58" s="70">
        <f t="shared" si="1424"/>
        <v>0</v>
      </c>
      <c r="LDA58" s="70">
        <f t="shared" si="1424"/>
        <v>0</v>
      </c>
      <c r="LDB58" s="50">
        <f t="shared" ref="LDB58:LDB59" si="1425">SUM(LCP58:LDA58)</f>
        <v>0</v>
      </c>
      <c r="LDC58" s="61" t="s">
        <v>60</v>
      </c>
      <c r="LDD58" s="60">
        <v>9491.7000000000007</v>
      </c>
      <c r="LDE58" s="45">
        <f t="shared" ref="LDE58:LDE59" si="1426">SUM(LDD58/12)</f>
        <v>790.97500000000002</v>
      </c>
      <c r="LDF58" s="70">
        <v>0</v>
      </c>
      <c r="LDG58" s="70">
        <f t="shared" ref="LDG58:LDQ59" si="1427">LDF58</f>
        <v>0</v>
      </c>
      <c r="LDH58" s="70">
        <f t="shared" si="1427"/>
        <v>0</v>
      </c>
      <c r="LDI58" s="70">
        <f t="shared" si="1427"/>
        <v>0</v>
      </c>
      <c r="LDJ58" s="70">
        <f t="shared" si="1427"/>
        <v>0</v>
      </c>
      <c r="LDK58" s="70">
        <f t="shared" si="1427"/>
        <v>0</v>
      </c>
      <c r="LDL58" s="70">
        <f t="shared" si="1427"/>
        <v>0</v>
      </c>
      <c r="LDM58" s="70">
        <f t="shared" si="1427"/>
        <v>0</v>
      </c>
      <c r="LDN58" s="70">
        <f t="shared" si="1427"/>
        <v>0</v>
      </c>
      <c r="LDO58" s="70">
        <f t="shared" si="1427"/>
        <v>0</v>
      </c>
      <c r="LDP58" s="70">
        <f t="shared" si="1427"/>
        <v>0</v>
      </c>
      <c r="LDQ58" s="70">
        <f t="shared" si="1427"/>
        <v>0</v>
      </c>
      <c r="LDR58" s="50">
        <f t="shared" ref="LDR58:LDR59" si="1428">SUM(LDF58:LDQ58)</f>
        <v>0</v>
      </c>
      <c r="LDS58" s="61" t="s">
        <v>60</v>
      </c>
      <c r="LDT58" s="60">
        <v>9491.7000000000007</v>
      </c>
      <c r="LDU58" s="45">
        <f t="shared" ref="LDU58:LDU59" si="1429">SUM(LDT58/12)</f>
        <v>790.97500000000002</v>
      </c>
      <c r="LDV58" s="70">
        <v>0</v>
      </c>
      <c r="LDW58" s="70">
        <f t="shared" ref="LDW58:LEG59" si="1430">LDV58</f>
        <v>0</v>
      </c>
      <c r="LDX58" s="70">
        <f t="shared" si="1430"/>
        <v>0</v>
      </c>
      <c r="LDY58" s="70">
        <f t="shared" si="1430"/>
        <v>0</v>
      </c>
      <c r="LDZ58" s="70">
        <f t="shared" si="1430"/>
        <v>0</v>
      </c>
      <c r="LEA58" s="70">
        <f t="shared" si="1430"/>
        <v>0</v>
      </c>
      <c r="LEB58" s="70">
        <f t="shared" si="1430"/>
        <v>0</v>
      </c>
      <c r="LEC58" s="70">
        <f t="shared" si="1430"/>
        <v>0</v>
      </c>
      <c r="LED58" s="70">
        <f t="shared" si="1430"/>
        <v>0</v>
      </c>
      <c r="LEE58" s="70">
        <f t="shared" si="1430"/>
        <v>0</v>
      </c>
      <c r="LEF58" s="70">
        <f t="shared" si="1430"/>
        <v>0</v>
      </c>
      <c r="LEG58" s="70">
        <f t="shared" si="1430"/>
        <v>0</v>
      </c>
      <c r="LEH58" s="50">
        <f t="shared" ref="LEH58:LEH59" si="1431">SUM(LDV58:LEG58)</f>
        <v>0</v>
      </c>
      <c r="LEI58" s="61" t="s">
        <v>60</v>
      </c>
      <c r="LEJ58" s="60">
        <v>9491.7000000000007</v>
      </c>
      <c r="LEK58" s="45">
        <f t="shared" ref="LEK58:LEK59" si="1432">SUM(LEJ58/12)</f>
        <v>790.97500000000002</v>
      </c>
      <c r="LEL58" s="70">
        <v>0</v>
      </c>
      <c r="LEM58" s="70">
        <f t="shared" ref="LEM58:LEW59" si="1433">LEL58</f>
        <v>0</v>
      </c>
      <c r="LEN58" s="70">
        <f t="shared" si="1433"/>
        <v>0</v>
      </c>
      <c r="LEO58" s="70">
        <f t="shared" si="1433"/>
        <v>0</v>
      </c>
      <c r="LEP58" s="70">
        <f t="shared" si="1433"/>
        <v>0</v>
      </c>
      <c r="LEQ58" s="70">
        <f t="shared" si="1433"/>
        <v>0</v>
      </c>
      <c r="LER58" s="70">
        <f t="shared" si="1433"/>
        <v>0</v>
      </c>
      <c r="LES58" s="70">
        <f t="shared" si="1433"/>
        <v>0</v>
      </c>
      <c r="LET58" s="70">
        <f t="shared" si="1433"/>
        <v>0</v>
      </c>
      <c r="LEU58" s="70">
        <f t="shared" si="1433"/>
        <v>0</v>
      </c>
      <c r="LEV58" s="70">
        <f t="shared" si="1433"/>
        <v>0</v>
      </c>
      <c r="LEW58" s="70">
        <f t="shared" si="1433"/>
        <v>0</v>
      </c>
      <c r="LEX58" s="50">
        <f t="shared" ref="LEX58:LEX59" si="1434">SUM(LEL58:LEW58)</f>
        <v>0</v>
      </c>
      <c r="LEY58" s="61" t="s">
        <v>60</v>
      </c>
      <c r="LEZ58" s="60">
        <v>9491.7000000000007</v>
      </c>
      <c r="LFA58" s="45">
        <f t="shared" ref="LFA58:LFA59" si="1435">SUM(LEZ58/12)</f>
        <v>790.97500000000002</v>
      </c>
      <c r="LFB58" s="70">
        <v>0</v>
      </c>
      <c r="LFC58" s="70">
        <f t="shared" ref="LFC58:LFM59" si="1436">LFB58</f>
        <v>0</v>
      </c>
      <c r="LFD58" s="70">
        <f t="shared" si="1436"/>
        <v>0</v>
      </c>
      <c r="LFE58" s="70">
        <f t="shared" si="1436"/>
        <v>0</v>
      </c>
      <c r="LFF58" s="70">
        <f t="shared" si="1436"/>
        <v>0</v>
      </c>
      <c r="LFG58" s="70">
        <f t="shared" si="1436"/>
        <v>0</v>
      </c>
      <c r="LFH58" s="70">
        <f t="shared" si="1436"/>
        <v>0</v>
      </c>
      <c r="LFI58" s="70">
        <f t="shared" si="1436"/>
        <v>0</v>
      </c>
      <c r="LFJ58" s="70">
        <f t="shared" si="1436"/>
        <v>0</v>
      </c>
      <c r="LFK58" s="70">
        <f t="shared" si="1436"/>
        <v>0</v>
      </c>
      <c r="LFL58" s="70">
        <f t="shared" si="1436"/>
        <v>0</v>
      </c>
      <c r="LFM58" s="70">
        <f t="shared" si="1436"/>
        <v>0</v>
      </c>
      <c r="LFN58" s="50">
        <f t="shared" ref="LFN58:LFN59" si="1437">SUM(LFB58:LFM58)</f>
        <v>0</v>
      </c>
      <c r="LFO58" s="61" t="s">
        <v>60</v>
      </c>
      <c r="LFP58" s="60">
        <v>9491.7000000000007</v>
      </c>
      <c r="LFQ58" s="45">
        <f t="shared" ref="LFQ58:LFQ59" si="1438">SUM(LFP58/12)</f>
        <v>790.97500000000002</v>
      </c>
      <c r="LFR58" s="70">
        <v>0</v>
      </c>
      <c r="LFS58" s="70">
        <f t="shared" ref="LFS58:LGC59" si="1439">LFR58</f>
        <v>0</v>
      </c>
      <c r="LFT58" s="70">
        <f t="shared" si="1439"/>
        <v>0</v>
      </c>
      <c r="LFU58" s="70">
        <f t="shared" si="1439"/>
        <v>0</v>
      </c>
      <c r="LFV58" s="70">
        <f t="shared" si="1439"/>
        <v>0</v>
      </c>
      <c r="LFW58" s="70">
        <f t="shared" si="1439"/>
        <v>0</v>
      </c>
      <c r="LFX58" s="70">
        <f t="shared" si="1439"/>
        <v>0</v>
      </c>
      <c r="LFY58" s="70">
        <f t="shared" si="1439"/>
        <v>0</v>
      </c>
      <c r="LFZ58" s="70">
        <f t="shared" si="1439"/>
        <v>0</v>
      </c>
      <c r="LGA58" s="70">
        <f t="shared" si="1439"/>
        <v>0</v>
      </c>
      <c r="LGB58" s="70">
        <f t="shared" si="1439"/>
        <v>0</v>
      </c>
      <c r="LGC58" s="70">
        <f t="shared" si="1439"/>
        <v>0</v>
      </c>
      <c r="LGD58" s="50">
        <f t="shared" ref="LGD58:LGD59" si="1440">SUM(LFR58:LGC58)</f>
        <v>0</v>
      </c>
      <c r="LGE58" s="61" t="s">
        <v>60</v>
      </c>
      <c r="LGF58" s="60">
        <v>9491.7000000000007</v>
      </c>
      <c r="LGG58" s="45">
        <f t="shared" ref="LGG58:LGG59" si="1441">SUM(LGF58/12)</f>
        <v>790.97500000000002</v>
      </c>
      <c r="LGH58" s="70">
        <v>0</v>
      </c>
      <c r="LGI58" s="70">
        <f t="shared" ref="LGI58:LGS59" si="1442">LGH58</f>
        <v>0</v>
      </c>
      <c r="LGJ58" s="70">
        <f t="shared" si="1442"/>
        <v>0</v>
      </c>
      <c r="LGK58" s="70">
        <f t="shared" si="1442"/>
        <v>0</v>
      </c>
      <c r="LGL58" s="70">
        <f t="shared" si="1442"/>
        <v>0</v>
      </c>
      <c r="LGM58" s="70">
        <f t="shared" si="1442"/>
        <v>0</v>
      </c>
      <c r="LGN58" s="70">
        <f t="shared" si="1442"/>
        <v>0</v>
      </c>
      <c r="LGO58" s="70">
        <f t="shared" si="1442"/>
        <v>0</v>
      </c>
      <c r="LGP58" s="70">
        <f t="shared" si="1442"/>
        <v>0</v>
      </c>
      <c r="LGQ58" s="70">
        <f t="shared" si="1442"/>
        <v>0</v>
      </c>
      <c r="LGR58" s="70">
        <f t="shared" si="1442"/>
        <v>0</v>
      </c>
      <c r="LGS58" s="70">
        <f t="shared" si="1442"/>
        <v>0</v>
      </c>
      <c r="LGT58" s="50">
        <f t="shared" ref="LGT58:LGT59" si="1443">SUM(LGH58:LGS58)</f>
        <v>0</v>
      </c>
      <c r="LGU58" s="61" t="s">
        <v>60</v>
      </c>
      <c r="LGV58" s="60">
        <v>9491.7000000000007</v>
      </c>
      <c r="LGW58" s="45">
        <f t="shared" ref="LGW58:LGW59" si="1444">SUM(LGV58/12)</f>
        <v>790.97500000000002</v>
      </c>
      <c r="LGX58" s="70">
        <v>0</v>
      </c>
      <c r="LGY58" s="70">
        <f t="shared" ref="LGY58:LHI59" si="1445">LGX58</f>
        <v>0</v>
      </c>
      <c r="LGZ58" s="70">
        <f t="shared" si="1445"/>
        <v>0</v>
      </c>
      <c r="LHA58" s="70">
        <f t="shared" si="1445"/>
        <v>0</v>
      </c>
      <c r="LHB58" s="70">
        <f t="shared" si="1445"/>
        <v>0</v>
      </c>
      <c r="LHC58" s="70">
        <f t="shared" si="1445"/>
        <v>0</v>
      </c>
      <c r="LHD58" s="70">
        <f t="shared" si="1445"/>
        <v>0</v>
      </c>
      <c r="LHE58" s="70">
        <f t="shared" si="1445"/>
        <v>0</v>
      </c>
      <c r="LHF58" s="70">
        <f t="shared" si="1445"/>
        <v>0</v>
      </c>
      <c r="LHG58" s="70">
        <f t="shared" si="1445"/>
        <v>0</v>
      </c>
      <c r="LHH58" s="70">
        <f t="shared" si="1445"/>
        <v>0</v>
      </c>
      <c r="LHI58" s="70">
        <f t="shared" si="1445"/>
        <v>0</v>
      </c>
      <c r="LHJ58" s="50">
        <f t="shared" ref="LHJ58:LHJ59" si="1446">SUM(LGX58:LHI58)</f>
        <v>0</v>
      </c>
      <c r="LHK58" s="61" t="s">
        <v>60</v>
      </c>
      <c r="LHL58" s="60">
        <v>9491.7000000000007</v>
      </c>
      <c r="LHM58" s="45">
        <f t="shared" ref="LHM58:LHM59" si="1447">SUM(LHL58/12)</f>
        <v>790.97500000000002</v>
      </c>
      <c r="LHN58" s="70">
        <v>0</v>
      </c>
      <c r="LHO58" s="70">
        <f t="shared" ref="LHO58:LHY59" si="1448">LHN58</f>
        <v>0</v>
      </c>
      <c r="LHP58" s="70">
        <f t="shared" si="1448"/>
        <v>0</v>
      </c>
      <c r="LHQ58" s="70">
        <f t="shared" si="1448"/>
        <v>0</v>
      </c>
      <c r="LHR58" s="70">
        <f t="shared" si="1448"/>
        <v>0</v>
      </c>
      <c r="LHS58" s="70">
        <f t="shared" si="1448"/>
        <v>0</v>
      </c>
      <c r="LHT58" s="70">
        <f t="shared" si="1448"/>
        <v>0</v>
      </c>
      <c r="LHU58" s="70">
        <f t="shared" si="1448"/>
        <v>0</v>
      </c>
      <c r="LHV58" s="70">
        <f t="shared" si="1448"/>
        <v>0</v>
      </c>
      <c r="LHW58" s="70">
        <f t="shared" si="1448"/>
        <v>0</v>
      </c>
      <c r="LHX58" s="70">
        <f t="shared" si="1448"/>
        <v>0</v>
      </c>
      <c r="LHY58" s="70">
        <f t="shared" si="1448"/>
        <v>0</v>
      </c>
      <c r="LHZ58" s="50">
        <f t="shared" ref="LHZ58:LHZ59" si="1449">SUM(LHN58:LHY58)</f>
        <v>0</v>
      </c>
      <c r="LIA58" s="61" t="s">
        <v>60</v>
      </c>
      <c r="LIB58" s="60">
        <v>9491.7000000000007</v>
      </c>
      <c r="LIC58" s="45">
        <f t="shared" ref="LIC58:LIC59" si="1450">SUM(LIB58/12)</f>
        <v>790.97500000000002</v>
      </c>
      <c r="LID58" s="70">
        <v>0</v>
      </c>
      <c r="LIE58" s="70">
        <f t="shared" ref="LIE58:LIO59" si="1451">LID58</f>
        <v>0</v>
      </c>
      <c r="LIF58" s="70">
        <f t="shared" si="1451"/>
        <v>0</v>
      </c>
      <c r="LIG58" s="70">
        <f t="shared" si="1451"/>
        <v>0</v>
      </c>
      <c r="LIH58" s="70">
        <f t="shared" si="1451"/>
        <v>0</v>
      </c>
      <c r="LII58" s="70">
        <f t="shared" si="1451"/>
        <v>0</v>
      </c>
      <c r="LIJ58" s="70">
        <f t="shared" si="1451"/>
        <v>0</v>
      </c>
      <c r="LIK58" s="70">
        <f t="shared" si="1451"/>
        <v>0</v>
      </c>
      <c r="LIL58" s="70">
        <f t="shared" si="1451"/>
        <v>0</v>
      </c>
      <c r="LIM58" s="70">
        <f t="shared" si="1451"/>
        <v>0</v>
      </c>
      <c r="LIN58" s="70">
        <f t="shared" si="1451"/>
        <v>0</v>
      </c>
      <c r="LIO58" s="70">
        <f t="shared" si="1451"/>
        <v>0</v>
      </c>
      <c r="LIP58" s="50">
        <f t="shared" ref="LIP58:LIP59" si="1452">SUM(LID58:LIO58)</f>
        <v>0</v>
      </c>
      <c r="LIQ58" s="61" t="s">
        <v>60</v>
      </c>
      <c r="LIR58" s="60">
        <v>9491.7000000000007</v>
      </c>
      <c r="LIS58" s="45">
        <f t="shared" ref="LIS58:LIS59" si="1453">SUM(LIR58/12)</f>
        <v>790.97500000000002</v>
      </c>
      <c r="LIT58" s="70">
        <v>0</v>
      </c>
      <c r="LIU58" s="70">
        <f t="shared" ref="LIU58:LJE59" si="1454">LIT58</f>
        <v>0</v>
      </c>
      <c r="LIV58" s="70">
        <f t="shared" si="1454"/>
        <v>0</v>
      </c>
      <c r="LIW58" s="70">
        <f t="shared" si="1454"/>
        <v>0</v>
      </c>
      <c r="LIX58" s="70">
        <f t="shared" si="1454"/>
        <v>0</v>
      </c>
      <c r="LIY58" s="70">
        <f t="shared" si="1454"/>
        <v>0</v>
      </c>
      <c r="LIZ58" s="70">
        <f t="shared" si="1454"/>
        <v>0</v>
      </c>
      <c r="LJA58" s="70">
        <f t="shared" si="1454"/>
        <v>0</v>
      </c>
      <c r="LJB58" s="70">
        <f t="shared" si="1454"/>
        <v>0</v>
      </c>
      <c r="LJC58" s="70">
        <f t="shared" si="1454"/>
        <v>0</v>
      </c>
      <c r="LJD58" s="70">
        <f t="shared" si="1454"/>
        <v>0</v>
      </c>
      <c r="LJE58" s="70">
        <f t="shared" si="1454"/>
        <v>0</v>
      </c>
      <c r="LJF58" s="50">
        <f t="shared" ref="LJF58:LJF59" si="1455">SUM(LIT58:LJE58)</f>
        <v>0</v>
      </c>
      <c r="LJG58" s="61" t="s">
        <v>60</v>
      </c>
      <c r="LJH58" s="60">
        <v>9491.7000000000007</v>
      </c>
      <c r="LJI58" s="45">
        <f t="shared" ref="LJI58:LJI59" si="1456">SUM(LJH58/12)</f>
        <v>790.97500000000002</v>
      </c>
      <c r="LJJ58" s="70">
        <v>0</v>
      </c>
      <c r="LJK58" s="70">
        <f t="shared" ref="LJK58:LJU59" si="1457">LJJ58</f>
        <v>0</v>
      </c>
      <c r="LJL58" s="70">
        <f t="shared" si="1457"/>
        <v>0</v>
      </c>
      <c r="LJM58" s="70">
        <f t="shared" si="1457"/>
        <v>0</v>
      </c>
      <c r="LJN58" s="70">
        <f t="shared" si="1457"/>
        <v>0</v>
      </c>
      <c r="LJO58" s="70">
        <f t="shared" si="1457"/>
        <v>0</v>
      </c>
      <c r="LJP58" s="70">
        <f t="shared" si="1457"/>
        <v>0</v>
      </c>
      <c r="LJQ58" s="70">
        <f t="shared" si="1457"/>
        <v>0</v>
      </c>
      <c r="LJR58" s="70">
        <f t="shared" si="1457"/>
        <v>0</v>
      </c>
      <c r="LJS58" s="70">
        <f t="shared" si="1457"/>
        <v>0</v>
      </c>
      <c r="LJT58" s="70">
        <f t="shared" si="1457"/>
        <v>0</v>
      </c>
      <c r="LJU58" s="70">
        <f t="shared" si="1457"/>
        <v>0</v>
      </c>
      <c r="LJV58" s="50">
        <f t="shared" ref="LJV58:LJV59" si="1458">SUM(LJJ58:LJU58)</f>
        <v>0</v>
      </c>
      <c r="LJW58" s="61" t="s">
        <v>60</v>
      </c>
      <c r="LJX58" s="60">
        <v>9491.7000000000007</v>
      </c>
      <c r="LJY58" s="45">
        <f t="shared" ref="LJY58:LJY59" si="1459">SUM(LJX58/12)</f>
        <v>790.97500000000002</v>
      </c>
      <c r="LJZ58" s="70">
        <v>0</v>
      </c>
      <c r="LKA58" s="70">
        <f t="shared" ref="LKA58:LKK59" si="1460">LJZ58</f>
        <v>0</v>
      </c>
      <c r="LKB58" s="70">
        <f t="shared" si="1460"/>
        <v>0</v>
      </c>
      <c r="LKC58" s="70">
        <f t="shared" si="1460"/>
        <v>0</v>
      </c>
      <c r="LKD58" s="70">
        <f t="shared" si="1460"/>
        <v>0</v>
      </c>
      <c r="LKE58" s="70">
        <f t="shared" si="1460"/>
        <v>0</v>
      </c>
      <c r="LKF58" s="70">
        <f t="shared" si="1460"/>
        <v>0</v>
      </c>
      <c r="LKG58" s="70">
        <f t="shared" si="1460"/>
        <v>0</v>
      </c>
      <c r="LKH58" s="70">
        <f t="shared" si="1460"/>
        <v>0</v>
      </c>
      <c r="LKI58" s="70">
        <f t="shared" si="1460"/>
        <v>0</v>
      </c>
      <c r="LKJ58" s="70">
        <f t="shared" si="1460"/>
        <v>0</v>
      </c>
      <c r="LKK58" s="70">
        <f t="shared" si="1460"/>
        <v>0</v>
      </c>
      <c r="LKL58" s="50">
        <f t="shared" ref="LKL58:LKL59" si="1461">SUM(LJZ58:LKK58)</f>
        <v>0</v>
      </c>
      <c r="LKM58" s="61" t="s">
        <v>60</v>
      </c>
      <c r="LKN58" s="60">
        <v>9491.7000000000007</v>
      </c>
      <c r="LKO58" s="45">
        <f t="shared" ref="LKO58:LKO59" si="1462">SUM(LKN58/12)</f>
        <v>790.97500000000002</v>
      </c>
      <c r="LKP58" s="70">
        <v>0</v>
      </c>
      <c r="LKQ58" s="70">
        <f t="shared" ref="LKQ58:LLA59" si="1463">LKP58</f>
        <v>0</v>
      </c>
      <c r="LKR58" s="70">
        <f t="shared" si="1463"/>
        <v>0</v>
      </c>
      <c r="LKS58" s="70">
        <f t="shared" si="1463"/>
        <v>0</v>
      </c>
      <c r="LKT58" s="70">
        <f t="shared" si="1463"/>
        <v>0</v>
      </c>
      <c r="LKU58" s="70">
        <f t="shared" si="1463"/>
        <v>0</v>
      </c>
      <c r="LKV58" s="70">
        <f t="shared" si="1463"/>
        <v>0</v>
      </c>
      <c r="LKW58" s="70">
        <f t="shared" si="1463"/>
        <v>0</v>
      </c>
      <c r="LKX58" s="70">
        <f t="shared" si="1463"/>
        <v>0</v>
      </c>
      <c r="LKY58" s="70">
        <f t="shared" si="1463"/>
        <v>0</v>
      </c>
      <c r="LKZ58" s="70">
        <f t="shared" si="1463"/>
        <v>0</v>
      </c>
      <c r="LLA58" s="70">
        <f t="shared" si="1463"/>
        <v>0</v>
      </c>
      <c r="LLB58" s="50">
        <f t="shared" ref="LLB58:LLB59" si="1464">SUM(LKP58:LLA58)</f>
        <v>0</v>
      </c>
      <c r="LLC58" s="61" t="s">
        <v>60</v>
      </c>
      <c r="LLD58" s="60">
        <v>9491.7000000000007</v>
      </c>
      <c r="LLE58" s="45">
        <f t="shared" ref="LLE58:LLE59" si="1465">SUM(LLD58/12)</f>
        <v>790.97500000000002</v>
      </c>
      <c r="LLF58" s="70">
        <v>0</v>
      </c>
      <c r="LLG58" s="70">
        <f t="shared" ref="LLG58:LLQ59" si="1466">LLF58</f>
        <v>0</v>
      </c>
      <c r="LLH58" s="70">
        <f t="shared" si="1466"/>
        <v>0</v>
      </c>
      <c r="LLI58" s="70">
        <f t="shared" si="1466"/>
        <v>0</v>
      </c>
      <c r="LLJ58" s="70">
        <f t="shared" si="1466"/>
        <v>0</v>
      </c>
      <c r="LLK58" s="70">
        <f t="shared" si="1466"/>
        <v>0</v>
      </c>
      <c r="LLL58" s="70">
        <f t="shared" si="1466"/>
        <v>0</v>
      </c>
      <c r="LLM58" s="70">
        <f t="shared" si="1466"/>
        <v>0</v>
      </c>
      <c r="LLN58" s="70">
        <f t="shared" si="1466"/>
        <v>0</v>
      </c>
      <c r="LLO58" s="70">
        <f t="shared" si="1466"/>
        <v>0</v>
      </c>
      <c r="LLP58" s="70">
        <f t="shared" si="1466"/>
        <v>0</v>
      </c>
      <c r="LLQ58" s="70">
        <f t="shared" si="1466"/>
        <v>0</v>
      </c>
      <c r="LLR58" s="50">
        <f t="shared" ref="LLR58:LLR59" si="1467">SUM(LLF58:LLQ58)</f>
        <v>0</v>
      </c>
      <c r="LLS58" s="61" t="s">
        <v>60</v>
      </c>
      <c r="LLT58" s="60">
        <v>9491.7000000000007</v>
      </c>
      <c r="LLU58" s="45">
        <f t="shared" ref="LLU58:LLU59" si="1468">SUM(LLT58/12)</f>
        <v>790.97500000000002</v>
      </c>
      <c r="LLV58" s="70">
        <v>0</v>
      </c>
      <c r="LLW58" s="70">
        <f t="shared" ref="LLW58:LMG59" si="1469">LLV58</f>
        <v>0</v>
      </c>
      <c r="LLX58" s="70">
        <f t="shared" si="1469"/>
        <v>0</v>
      </c>
      <c r="LLY58" s="70">
        <f t="shared" si="1469"/>
        <v>0</v>
      </c>
      <c r="LLZ58" s="70">
        <f t="shared" si="1469"/>
        <v>0</v>
      </c>
      <c r="LMA58" s="70">
        <f t="shared" si="1469"/>
        <v>0</v>
      </c>
      <c r="LMB58" s="70">
        <f t="shared" si="1469"/>
        <v>0</v>
      </c>
      <c r="LMC58" s="70">
        <f t="shared" si="1469"/>
        <v>0</v>
      </c>
      <c r="LMD58" s="70">
        <f t="shared" si="1469"/>
        <v>0</v>
      </c>
      <c r="LME58" s="70">
        <f t="shared" si="1469"/>
        <v>0</v>
      </c>
      <c r="LMF58" s="70">
        <f t="shared" si="1469"/>
        <v>0</v>
      </c>
      <c r="LMG58" s="70">
        <f t="shared" si="1469"/>
        <v>0</v>
      </c>
      <c r="LMH58" s="50">
        <f t="shared" ref="LMH58:LMH59" si="1470">SUM(LLV58:LMG58)</f>
        <v>0</v>
      </c>
      <c r="LMI58" s="61" t="s">
        <v>60</v>
      </c>
      <c r="LMJ58" s="60">
        <v>9491.7000000000007</v>
      </c>
      <c r="LMK58" s="45">
        <f t="shared" ref="LMK58:LMK59" si="1471">SUM(LMJ58/12)</f>
        <v>790.97500000000002</v>
      </c>
      <c r="LML58" s="70">
        <v>0</v>
      </c>
      <c r="LMM58" s="70">
        <f t="shared" ref="LMM58:LMW59" si="1472">LML58</f>
        <v>0</v>
      </c>
      <c r="LMN58" s="70">
        <f t="shared" si="1472"/>
        <v>0</v>
      </c>
      <c r="LMO58" s="70">
        <f t="shared" si="1472"/>
        <v>0</v>
      </c>
      <c r="LMP58" s="70">
        <f t="shared" si="1472"/>
        <v>0</v>
      </c>
      <c r="LMQ58" s="70">
        <f t="shared" si="1472"/>
        <v>0</v>
      </c>
      <c r="LMR58" s="70">
        <f t="shared" si="1472"/>
        <v>0</v>
      </c>
      <c r="LMS58" s="70">
        <f t="shared" si="1472"/>
        <v>0</v>
      </c>
      <c r="LMT58" s="70">
        <f t="shared" si="1472"/>
        <v>0</v>
      </c>
      <c r="LMU58" s="70">
        <f t="shared" si="1472"/>
        <v>0</v>
      </c>
      <c r="LMV58" s="70">
        <f t="shared" si="1472"/>
        <v>0</v>
      </c>
      <c r="LMW58" s="70">
        <f t="shared" si="1472"/>
        <v>0</v>
      </c>
      <c r="LMX58" s="50">
        <f t="shared" ref="LMX58:LMX59" si="1473">SUM(LML58:LMW58)</f>
        <v>0</v>
      </c>
      <c r="LMY58" s="61" t="s">
        <v>60</v>
      </c>
      <c r="LMZ58" s="60">
        <v>9491.7000000000007</v>
      </c>
      <c r="LNA58" s="45">
        <f t="shared" ref="LNA58:LNA59" si="1474">SUM(LMZ58/12)</f>
        <v>790.97500000000002</v>
      </c>
      <c r="LNB58" s="70">
        <v>0</v>
      </c>
      <c r="LNC58" s="70">
        <f t="shared" ref="LNC58:LNM59" si="1475">LNB58</f>
        <v>0</v>
      </c>
      <c r="LND58" s="70">
        <f t="shared" si="1475"/>
        <v>0</v>
      </c>
      <c r="LNE58" s="70">
        <f t="shared" si="1475"/>
        <v>0</v>
      </c>
      <c r="LNF58" s="70">
        <f t="shared" si="1475"/>
        <v>0</v>
      </c>
      <c r="LNG58" s="70">
        <f t="shared" si="1475"/>
        <v>0</v>
      </c>
      <c r="LNH58" s="70">
        <f t="shared" si="1475"/>
        <v>0</v>
      </c>
      <c r="LNI58" s="70">
        <f t="shared" si="1475"/>
        <v>0</v>
      </c>
      <c r="LNJ58" s="70">
        <f t="shared" si="1475"/>
        <v>0</v>
      </c>
      <c r="LNK58" s="70">
        <f t="shared" si="1475"/>
        <v>0</v>
      </c>
      <c r="LNL58" s="70">
        <f t="shared" si="1475"/>
        <v>0</v>
      </c>
      <c r="LNM58" s="70">
        <f t="shared" si="1475"/>
        <v>0</v>
      </c>
      <c r="LNN58" s="50">
        <f t="shared" ref="LNN58:LNN59" si="1476">SUM(LNB58:LNM58)</f>
        <v>0</v>
      </c>
      <c r="LNO58" s="61" t="s">
        <v>60</v>
      </c>
      <c r="LNP58" s="60">
        <v>9491.7000000000007</v>
      </c>
      <c r="LNQ58" s="45">
        <f t="shared" ref="LNQ58:LNQ59" si="1477">SUM(LNP58/12)</f>
        <v>790.97500000000002</v>
      </c>
      <c r="LNR58" s="70">
        <v>0</v>
      </c>
      <c r="LNS58" s="70">
        <f t="shared" ref="LNS58:LOC59" si="1478">LNR58</f>
        <v>0</v>
      </c>
      <c r="LNT58" s="70">
        <f t="shared" si="1478"/>
        <v>0</v>
      </c>
      <c r="LNU58" s="70">
        <f t="shared" si="1478"/>
        <v>0</v>
      </c>
      <c r="LNV58" s="70">
        <f t="shared" si="1478"/>
        <v>0</v>
      </c>
      <c r="LNW58" s="70">
        <f t="shared" si="1478"/>
        <v>0</v>
      </c>
      <c r="LNX58" s="70">
        <f t="shared" si="1478"/>
        <v>0</v>
      </c>
      <c r="LNY58" s="70">
        <f t="shared" si="1478"/>
        <v>0</v>
      </c>
      <c r="LNZ58" s="70">
        <f t="shared" si="1478"/>
        <v>0</v>
      </c>
      <c r="LOA58" s="70">
        <f t="shared" si="1478"/>
        <v>0</v>
      </c>
      <c r="LOB58" s="70">
        <f t="shared" si="1478"/>
        <v>0</v>
      </c>
      <c r="LOC58" s="70">
        <f t="shared" si="1478"/>
        <v>0</v>
      </c>
      <c r="LOD58" s="50">
        <f t="shared" ref="LOD58:LOD59" si="1479">SUM(LNR58:LOC58)</f>
        <v>0</v>
      </c>
      <c r="LOE58" s="61" t="s">
        <v>60</v>
      </c>
      <c r="LOF58" s="60">
        <v>9491.7000000000007</v>
      </c>
      <c r="LOG58" s="45">
        <f t="shared" ref="LOG58:LOG59" si="1480">SUM(LOF58/12)</f>
        <v>790.97500000000002</v>
      </c>
      <c r="LOH58" s="70">
        <v>0</v>
      </c>
      <c r="LOI58" s="70">
        <f t="shared" ref="LOI58:LOS59" si="1481">LOH58</f>
        <v>0</v>
      </c>
      <c r="LOJ58" s="70">
        <f t="shared" si="1481"/>
        <v>0</v>
      </c>
      <c r="LOK58" s="70">
        <f t="shared" si="1481"/>
        <v>0</v>
      </c>
      <c r="LOL58" s="70">
        <f t="shared" si="1481"/>
        <v>0</v>
      </c>
      <c r="LOM58" s="70">
        <f t="shared" si="1481"/>
        <v>0</v>
      </c>
      <c r="LON58" s="70">
        <f t="shared" si="1481"/>
        <v>0</v>
      </c>
      <c r="LOO58" s="70">
        <f t="shared" si="1481"/>
        <v>0</v>
      </c>
      <c r="LOP58" s="70">
        <f t="shared" si="1481"/>
        <v>0</v>
      </c>
      <c r="LOQ58" s="70">
        <f t="shared" si="1481"/>
        <v>0</v>
      </c>
      <c r="LOR58" s="70">
        <f t="shared" si="1481"/>
        <v>0</v>
      </c>
      <c r="LOS58" s="70">
        <f t="shared" si="1481"/>
        <v>0</v>
      </c>
      <c r="LOT58" s="50">
        <f t="shared" ref="LOT58:LOT59" si="1482">SUM(LOH58:LOS58)</f>
        <v>0</v>
      </c>
      <c r="LOU58" s="61" t="s">
        <v>60</v>
      </c>
      <c r="LOV58" s="60">
        <v>9491.7000000000007</v>
      </c>
      <c r="LOW58" s="45">
        <f t="shared" ref="LOW58:LOW59" si="1483">SUM(LOV58/12)</f>
        <v>790.97500000000002</v>
      </c>
      <c r="LOX58" s="70">
        <v>0</v>
      </c>
      <c r="LOY58" s="70">
        <f t="shared" ref="LOY58:LPI59" si="1484">LOX58</f>
        <v>0</v>
      </c>
      <c r="LOZ58" s="70">
        <f t="shared" si="1484"/>
        <v>0</v>
      </c>
      <c r="LPA58" s="70">
        <f t="shared" si="1484"/>
        <v>0</v>
      </c>
      <c r="LPB58" s="70">
        <f t="shared" si="1484"/>
        <v>0</v>
      </c>
      <c r="LPC58" s="70">
        <f t="shared" si="1484"/>
        <v>0</v>
      </c>
      <c r="LPD58" s="70">
        <f t="shared" si="1484"/>
        <v>0</v>
      </c>
      <c r="LPE58" s="70">
        <f t="shared" si="1484"/>
        <v>0</v>
      </c>
      <c r="LPF58" s="70">
        <f t="shared" si="1484"/>
        <v>0</v>
      </c>
      <c r="LPG58" s="70">
        <f t="shared" si="1484"/>
        <v>0</v>
      </c>
      <c r="LPH58" s="70">
        <f t="shared" si="1484"/>
        <v>0</v>
      </c>
      <c r="LPI58" s="70">
        <f t="shared" si="1484"/>
        <v>0</v>
      </c>
      <c r="LPJ58" s="50">
        <f t="shared" ref="LPJ58:LPJ59" si="1485">SUM(LOX58:LPI58)</f>
        <v>0</v>
      </c>
      <c r="LPK58" s="61" t="s">
        <v>60</v>
      </c>
      <c r="LPL58" s="60">
        <v>9491.7000000000007</v>
      </c>
      <c r="LPM58" s="45">
        <f t="shared" ref="LPM58:LPM59" si="1486">SUM(LPL58/12)</f>
        <v>790.97500000000002</v>
      </c>
      <c r="LPN58" s="70">
        <v>0</v>
      </c>
      <c r="LPO58" s="70">
        <f t="shared" ref="LPO58:LPY59" si="1487">LPN58</f>
        <v>0</v>
      </c>
      <c r="LPP58" s="70">
        <f t="shared" si="1487"/>
        <v>0</v>
      </c>
      <c r="LPQ58" s="70">
        <f t="shared" si="1487"/>
        <v>0</v>
      </c>
      <c r="LPR58" s="70">
        <f t="shared" si="1487"/>
        <v>0</v>
      </c>
      <c r="LPS58" s="70">
        <f t="shared" si="1487"/>
        <v>0</v>
      </c>
      <c r="LPT58" s="70">
        <f t="shared" si="1487"/>
        <v>0</v>
      </c>
      <c r="LPU58" s="70">
        <f t="shared" si="1487"/>
        <v>0</v>
      </c>
      <c r="LPV58" s="70">
        <f t="shared" si="1487"/>
        <v>0</v>
      </c>
      <c r="LPW58" s="70">
        <f t="shared" si="1487"/>
        <v>0</v>
      </c>
      <c r="LPX58" s="70">
        <f t="shared" si="1487"/>
        <v>0</v>
      </c>
      <c r="LPY58" s="70">
        <f t="shared" si="1487"/>
        <v>0</v>
      </c>
      <c r="LPZ58" s="50">
        <f t="shared" ref="LPZ58:LPZ59" si="1488">SUM(LPN58:LPY58)</f>
        <v>0</v>
      </c>
      <c r="LQA58" s="61" t="s">
        <v>60</v>
      </c>
      <c r="LQB58" s="60">
        <v>9491.7000000000007</v>
      </c>
      <c r="LQC58" s="45">
        <f t="shared" ref="LQC58:LQC59" si="1489">SUM(LQB58/12)</f>
        <v>790.97500000000002</v>
      </c>
      <c r="LQD58" s="70">
        <v>0</v>
      </c>
      <c r="LQE58" s="70">
        <f t="shared" ref="LQE58:LQO59" si="1490">LQD58</f>
        <v>0</v>
      </c>
      <c r="LQF58" s="70">
        <f t="shared" si="1490"/>
        <v>0</v>
      </c>
      <c r="LQG58" s="70">
        <f t="shared" si="1490"/>
        <v>0</v>
      </c>
      <c r="LQH58" s="70">
        <f t="shared" si="1490"/>
        <v>0</v>
      </c>
      <c r="LQI58" s="70">
        <f t="shared" si="1490"/>
        <v>0</v>
      </c>
      <c r="LQJ58" s="70">
        <f t="shared" si="1490"/>
        <v>0</v>
      </c>
      <c r="LQK58" s="70">
        <f t="shared" si="1490"/>
        <v>0</v>
      </c>
      <c r="LQL58" s="70">
        <f t="shared" si="1490"/>
        <v>0</v>
      </c>
      <c r="LQM58" s="70">
        <f t="shared" si="1490"/>
        <v>0</v>
      </c>
      <c r="LQN58" s="70">
        <f t="shared" si="1490"/>
        <v>0</v>
      </c>
      <c r="LQO58" s="70">
        <f t="shared" si="1490"/>
        <v>0</v>
      </c>
      <c r="LQP58" s="50">
        <f t="shared" ref="LQP58:LQP59" si="1491">SUM(LQD58:LQO58)</f>
        <v>0</v>
      </c>
      <c r="LQQ58" s="61" t="s">
        <v>60</v>
      </c>
      <c r="LQR58" s="60">
        <v>9491.7000000000007</v>
      </c>
      <c r="LQS58" s="45">
        <f t="shared" ref="LQS58:LQS59" si="1492">SUM(LQR58/12)</f>
        <v>790.97500000000002</v>
      </c>
      <c r="LQT58" s="70">
        <v>0</v>
      </c>
      <c r="LQU58" s="70">
        <f t="shared" ref="LQU58:LRE59" si="1493">LQT58</f>
        <v>0</v>
      </c>
      <c r="LQV58" s="70">
        <f t="shared" si="1493"/>
        <v>0</v>
      </c>
      <c r="LQW58" s="70">
        <f t="shared" si="1493"/>
        <v>0</v>
      </c>
      <c r="LQX58" s="70">
        <f t="shared" si="1493"/>
        <v>0</v>
      </c>
      <c r="LQY58" s="70">
        <f t="shared" si="1493"/>
        <v>0</v>
      </c>
      <c r="LQZ58" s="70">
        <f t="shared" si="1493"/>
        <v>0</v>
      </c>
      <c r="LRA58" s="70">
        <f t="shared" si="1493"/>
        <v>0</v>
      </c>
      <c r="LRB58" s="70">
        <f t="shared" si="1493"/>
        <v>0</v>
      </c>
      <c r="LRC58" s="70">
        <f t="shared" si="1493"/>
        <v>0</v>
      </c>
      <c r="LRD58" s="70">
        <f t="shared" si="1493"/>
        <v>0</v>
      </c>
      <c r="LRE58" s="70">
        <f t="shared" si="1493"/>
        <v>0</v>
      </c>
      <c r="LRF58" s="50">
        <f t="shared" ref="LRF58:LRF59" si="1494">SUM(LQT58:LRE58)</f>
        <v>0</v>
      </c>
      <c r="LRG58" s="61" t="s">
        <v>60</v>
      </c>
      <c r="LRH58" s="60">
        <v>9491.7000000000007</v>
      </c>
      <c r="LRI58" s="45">
        <f t="shared" ref="LRI58:LRI59" si="1495">SUM(LRH58/12)</f>
        <v>790.97500000000002</v>
      </c>
      <c r="LRJ58" s="70">
        <v>0</v>
      </c>
      <c r="LRK58" s="70">
        <f t="shared" ref="LRK58:LRU59" si="1496">LRJ58</f>
        <v>0</v>
      </c>
      <c r="LRL58" s="70">
        <f t="shared" si="1496"/>
        <v>0</v>
      </c>
      <c r="LRM58" s="70">
        <f t="shared" si="1496"/>
        <v>0</v>
      </c>
      <c r="LRN58" s="70">
        <f t="shared" si="1496"/>
        <v>0</v>
      </c>
      <c r="LRO58" s="70">
        <f t="shared" si="1496"/>
        <v>0</v>
      </c>
      <c r="LRP58" s="70">
        <f t="shared" si="1496"/>
        <v>0</v>
      </c>
      <c r="LRQ58" s="70">
        <f t="shared" si="1496"/>
        <v>0</v>
      </c>
      <c r="LRR58" s="70">
        <f t="shared" si="1496"/>
        <v>0</v>
      </c>
      <c r="LRS58" s="70">
        <f t="shared" si="1496"/>
        <v>0</v>
      </c>
      <c r="LRT58" s="70">
        <f t="shared" si="1496"/>
        <v>0</v>
      </c>
      <c r="LRU58" s="70">
        <f t="shared" si="1496"/>
        <v>0</v>
      </c>
      <c r="LRV58" s="50">
        <f t="shared" ref="LRV58:LRV59" si="1497">SUM(LRJ58:LRU58)</f>
        <v>0</v>
      </c>
      <c r="LRW58" s="61" t="s">
        <v>60</v>
      </c>
      <c r="LRX58" s="60">
        <v>9491.7000000000007</v>
      </c>
      <c r="LRY58" s="45">
        <f t="shared" ref="LRY58:LRY59" si="1498">SUM(LRX58/12)</f>
        <v>790.97500000000002</v>
      </c>
      <c r="LRZ58" s="70">
        <v>0</v>
      </c>
      <c r="LSA58" s="70">
        <f t="shared" ref="LSA58:LSK59" si="1499">LRZ58</f>
        <v>0</v>
      </c>
      <c r="LSB58" s="70">
        <f t="shared" si="1499"/>
        <v>0</v>
      </c>
      <c r="LSC58" s="70">
        <f t="shared" si="1499"/>
        <v>0</v>
      </c>
      <c r="LSD58" s="70">
        <f t="shared" si="1499"/>
        <v>0</v>
      </c>
      <c r="LSE58" s="70">
        <f t="shared" si="1499"/>
        <v>0</v>
      </c>
      <c r="LSF58" s="70">
        <f t="shared" si="1499"/>
        <v>0</v>
      </c>
      <c r="LSG58" s="70">
        <f t="shared" si="1499"/>
        <v>0</v>
      </c>
      <c r="LSH58" s="70">
        <f t="shared" si="1499"/>
        <v>0</v>
      </c>
      <c r="LSI58" s="70">
        <f t="shared" si="1499"/>
        <v>0</v>
      </c>
      <c r="LSJ58" s="70">
        <f t="shared" si="1499"/>
        <v>0</v>
      </c>
      <c r="LSK58" s="70">
        <f t="shared" si="1499"/>
        <v>0</v>
      </c>
      <c r="LSL58" s="50">
        <f t="shared" ref="LSL58:LSL59" si="1500">SUM(LRZ58:LSK58)</f>
        <v>0</v>
      </c>
      <c r="LSM58" s="61" t="s">
        <v>60</v>
      </c>
      <c r="LSN58" s="60">
        <v>9491.7000000000007</v>
      </c>
      <c r="LSO58" s="45">
        <f t="shared" ref="LSO58:LSO59" si="1501">SUM(LSN58/12)</f>
        <v>790.97500000000002</v>
      </c>
      <c r="LSP58" s="70">
        <v>0</v>
      </c>
      <c r="LSQ58" s="70">
        <f t="shared" ref="LSQ58:LTA59" si="1502">LSP58</f>
        <v>0</v>
      </c>
      <c r="LSR58" s="70">
        <f t="shared" si="1502"/>
        <v>0</v>
      </c>
      <c r="LSS58" s="70">
        <f t="shared" si="1502"/>
        <v>0</v>
      </c>
      <c r="LST58" s="70">
        <f t="shared" si="1502"/>
        <v>0</v>
      </c>
      <c r="LSU58" s="70">
        <f t="shared" si="1502"/>
        <v>0</v>
      </c>
      <c r="LSV58" s="70">
        <f t="shared" si="1502"/>
        <v>0</v>
      </c>
      <c r="LSW58" s="70">
        <f t="shared" si="1502"/>
        <v>0</v>
      </c>
      <c r="LSX58" s="70">
        <f t="shared" si="1502"/>
        <v>0</v>
      </c>
      <c r="LSY58" s="70">
        <f t="shared" si="1502"/>
        <v>0</v>
      </c>
      <c r="LSZ58" s="70">
        <f t="shared" si="1502"/>
        <v>0</v>
      </c>
      <c r="LTA58" s="70">
        <f t="shared" si="1502"/>
        <v>0</v>
      </c>
      <c r="LTB58" s="50">
        <f t="shared" ref="LTB58:LTB59" si="1503">SUM(LSP58:LTA58)</f>
        <v>0</v>
      </c>
      <c r="LTC58" s="61" t="s">
        <v>60</v>
      </c>
      <c r="LTD58" s="60">
        <v>9491.7000000000007</v>
      </c>
      <c r="LTE58" s="45">
        <f t="shared" ref="LTE58:LTE59" si="1504">SUM(LTD58/12)</f>
        <v>790.97500000000002</v>
      </c>
      <c r="LTF58" s="70">
        <v>0</v>
      </c>
      <c r="LTG58" s="70">
        <f t="shared" ref="LTG58:LTQ59" si="1505">LTF58</f>
        <v>0</v>
      </c>
      <c r="LTH58" s="70">
        <f t="shared" si="1505"/>
        <v>0</v>
      </c>
      <c r="LTI58" s="70">
        <f t="shared" si="1505"/>
        <v>0</v>
      </c>
      <c r="LTJ58" s="70">
        <f t="shared" si="1505"/>
        <v>0</v>
      </c>
      <c r="LTK58" s="70">
        <f t="shared" si="1505"/>
        <v>0</v>
      </c>
      <c r="LTL58" s="70">
        <f t="shared" si="1505"/>
        <v>0</v>
      </c>
      <c r="LTM58" s="70">
        <f t="shared" si="1505"/>
        <v>0</v>
      </c>
      <c r="LTN58" s="70">
        <f t="shared" si="1505"/>
        <v>0</v>
      </c>
      <c r="LTO58" s="70">
        <f t="shared" si="1505"/>
        <v>0</v>
      </c>
      <c r="LTP58" s="70">
        <f t="shared" si="1505"/>
        <v>0</v>
      </c>
      <c r="LTQ58" s="70">
        <f t="shared" si="1505"/>
        <v>0</v>
      </c>
      <c r="LTR58" s="50">
        <f t="shared" ref="LTR58:LTR59" si="1506">SUM(LTF58:LTQ58)</f>
        <v>0</v>
      </c>
      <c r="LTS58" s="61" t="s">
        <v>60</v>
      </c>
      <c r="LTT58" s="60">
        <v>9491.7000000000007</v>
      </c>
      <c r="LTU58" s="45">
        <f t="shared" ref="LTU58:LTU59" si="1507">SUM(LTT58/12)</f>
        <v>790.97500000000002</v>
      </c>
      <c r="LTV58" s="70">
        <v>0</v>
      </c>
      <c r="LTW58" s="70">
        <f t="shared" ref="LTW58:LUG59" si="1508">LTV58</f>
        <v>0</v>
      </c>
      <c r="LTX58" s="70">
        <f t="shared" si="1508"/>
        <v>0</v>
      </c>
      <c r="LTY58" s="70">
        <f t="shared" si="1508"/>
        <v>0</v>
      </c>
      <c r="LTZ58" s="70">
        <f t="shared" si="1508"/>
        <v>0</v>
      </c>
      <c r="LUA58" s="70">
        <f t="shared" si="1508"/>
        <v>0</v>
      </c>
      <c r="LUB58" s="70">
        <f t="shared" si="1508"/>
        <v>0</v>
      </c>
      <c r="LUC58" s="70">
        <f t="shared" si="1508"/>
        <v>0</v>
      </c>
      <c r="LUD58" s="70">
        <f t="shared" si="1508"/>
        <v>0</v>
      </c>
      <c r="LUE58" s="70">
        <f t="shared" si="1508"/>
        <v>0</v>
      </c>
      <c r="LUF58" s="70">
        <f t="shared" si="1508"/>
        <v>0</v>
      </c>
      <c r="LUG58" s="70">
        <f t="shared" si="1508"/>
        <v>0</v>
      </c>
      <c r="LUH58" s="50">
        <f t="shared" ref="LUH58:LUH59" si="1509">SUM(LTV58:LUG58)</f>
        <v>0</v>
      </c>
      <c r="LUI58" s="61" t="s">
        <v>60</v>
      </c>
      <c r="LUJ58" s="60">
        <v>9491.7000000000007</v>
      </c>
      <c r="LUK58" s="45">
        <f t="shared" ref="LUK58:LUK59" si="1510">SUM(LUJ58/12)</f>
        <v>790.97500000000002</v>
      </c>
      <c r="LUL58" s="70">
        <v>0</v>
      </c>
      <c r="LUM58" s="70">
        <f t="shared" ref="LUM58:LUW59" si="1511">LUL58</f>
        <v>0</v>
      </c>
      <c r="LUN58" s="70">
        <f t="shared" si="1511"/>
        <v>0</v>
      </c>
      <c r="LUO58" s="70">
        <f t="shared" si="1511"/>
        <v>0</v>
      </c>
      <c r="LUP58" s="70">
        <f t="shared" si="1511"/>
        <v>0</v>
      </c>
      <c r="LUQ58" s="70">
        <f t="shared" si="1511"/>
        <v>0</v>
      </c>
      <c r="LUR58" s="70">
        <f t="shared" si="1511"/>
        <v>0</v>
      </c>
      <c r="LUS58" s="70">
        <f t="shared" si="1511"/>
        <v>0</v>
      </c>
      <c r="LUT58" s="70">
        <f t="shared" si="1511"/>
        <v>0</v>
      </c>
      <c r="LUU58" s="70">
        <f t="shared" si="1511"/>
        <v>0</v>
      </c>
      <c r="LUV58" s="70">
        <f t="shared" si="1511"/>
        <v>0</v>
      </c>
      <c r="LUW58" s="70">
        <f t="shared" si="1511"/>
        <v>0</v>
      </c>
      <c r="LUX58" s="50">
        <f t="shared" ref="LUX58:LUX59" si="1512">SUM(LUL58:LUW58)</f>
        <v>0</v>
      </c>
      <c r="LUY58" s="61" t="s">
        <v>60</v>
      </c>
      <c r="LUZ58" s="60">
        <v>9491.7000000000007</v>
      </c>
      <c r="LVA58" s="45">
        <f t="shared" ref="LVA58:LVA59" si="1513">SUM(LUZ58/12)</f>
        <v>790.97500000000002</v>
      </c>
      <c r="LVB58" s="70">
        <v>0</v>
      </c>
      <c r="LVC58" s="70">
        <f t="shared" ref="LVC58:LVM59" si="1514">LVB58</f>
        <v>0</v>
      </c>
      <c r="LVD58" s="70">
        <f t="shared" si="1514"/>
        <v>0</v>
      </c>
      <c r="LVE58" s="70">
        <f t="shared" si="1514"/>
        <v>0</v>
      </c>
      <c r="LVF58" s="70">
        <f t="shared" si="1514"/>
        <v>0</v>
      </c>
      <c r="LVG58" s="70">
        <f t="shared" si="1514"/>
        <v>0</v>
      </c>
      <c r="LVH58" s="70">
        <f t="shared" si="1514"/>
        <v>0</v>
      </c>
      <c r="LVI58" s="70">
        <f t="shared" si="1514"/>
        <v>0</v>
      </c>
      <c r="LVJ58" s="70">
        <f t="shared" si="1514"/>
        <v>0</v>
      </c>
      <c r="LVK58" s="70">
        <f t="shared" si="1514"/>
        <v>0</v>
      </c>
      <c r="LVL58" s="70">
        <f t="shared" si="1514"/>
        <v>0</v>
      </c>
      <c r="LVM58" s="70">
        <f t="shared" si="1514"/>
        <v>0</v>
      </c>
      <c r="LVN58" s="50">
        <f t="shared" ref="LVN58:LVN59" si="1515">SUM(LVB58:LVM58)</f>
        <v>0</v>
      </c>
      <c r="LVO58" s="61" t="s">
        <v>60</v>
      </c>
      <c r="LVP58" s="60">
        <v>9491.7000000000007</v>
      </c>
      <c r="LVQ58" s="45">
        <f t="shared" ref="LVQ58:LVQ59" si="1516">SUM(LVP58/12)</f>
        <v>790.97500000000002</v>
      </c>
      <c r="LVR58" s="70">
        <v>0</v>
      </c>
      <c r="LVS58" s="70">
        <f t="shared" ref="LVS58:LWC59" si="1517">LVR58</f>
        <v>0</v>
      </c>
      <c r="LVT58" s="70">
        <f t="shared" si="1517"/>
        <v>0</v>
      </c>
      <c r="LVU58" s="70">
        <f t="shared" si="1517"/>
        <v>0</v>
      </c>
      <c r="LVV58" s="70">
        <f t="shared" si="1517"/>
        <v>0</v>
      </c>
      <c r="LVW58" s="70">
        <f t="shared" si="1517"/>
        <v>0</v>
      </c>
      <c r="LVX58" s="70">
        <f t="shared" si="1517"/>
        <v>0</v>
      </c>
      <c r="LVY58" s="70">
        <f t="shared" si="1517"/>
        <v>0</v>
      </c>
      <c r="LVZ58" s="70">
        <f t="shared" si="1517"/>
        <v>0</v>
      </c>
      <c r="LWA58" s="70">
        <f t="shared" si="1517"/>
        <v>0</v>
      </c>
      <c r="LWB58" s="70">
        <f t="shared" si="1517"/>
        <v>0</v>
      </c>
      <c r="LWC58" s="70">
        <f t="shared" si="1517"/>
        <v>0</v>
      </c>
      <c r="LWD58" s="50">
        <f t="shared" ref="LWD58:LWD59" si="1518">SUM(LVR58:LWC58)</f>
        <v>0</v>
      </c>
      <c r="LWE58" s="61" t="s">
        <v>60</v>
      </c>
      <c r="LWF58" s="60">
        <v>9491.7000000000007</v>
      </c>
      <c r="LWG58" s="45">
        <f t="shared" ref="LWG58:LWG59" si="1519">SUM(LWF58/12)</f>
        <v>790.97500000000002</v>
      </c>
      <c r="LWH58" s="70">
        <v>0</v>
      </c>
      <c r="LWI58" s="70">
        <f t="shared" ref="LWI58:LWS59" si="1520">LWH58</f>
        <v>0</v>
      </c>
      <c r="LWJ58" s="70">
        <f t="shared" si="1520"/>
        <v>0</v>
      </c>
      <c r="LWK58" s="70">
        <f t="shared" si="1520"/>
        <v>0</v>
      </c>
      <c r="LWL58" s="70">
        <f t="shared" si="1520"/>
        <v>0</v>
      </c>
      <c r="LWM58" s="70">
        <f t="shared" si="1520"/>
        <v>0</v>
      </c>
      <c r="LWN58" s="70">
        <f t="shared" si="1520"/>
        <v>0</v>
      </c>
      <c r="LWO58" s="70">
        <f t="shared" si="1520"/>
        <v>0</v>
      </c>
      <c r="LWP58" s="70">
        <f t="shared" si="1520"/>
        <v>0</v>
      </c>
      <c r="LWQ58" s="70">
        <f t="shared" si="1520"/>
        <v>0</v>
      </c>
      <c r="LWR58" s="70">
        <f t="shared" si="1520"/>
        <v>0</v>
      </c>
      <c r="LWS58" s="70">
        <f t="shared" si="1520"/>
        <v>0</v>
      </c>
      <c r="LWT58" s="50">
        <f t="shared" ref="LWT58:LWT59" si="1521">SUM(LWH58:LWS58)</f>
        <v>0</v>
      </c>
      <c r="LWU58" s="61" t="s">
        <v>60</v>
      </c>
      <c r="LWV58" s="60">
        <v>9491.7000000000007</v>
      </c>
      <c r="LWW58" s="45">
        <f t="shared" ref="LWW58:LWW59" si="1522">SUM(LWV58/12)</f>
        <v>790.97500000000002</v>
      </c>
      <c r="LWX58" s="70">
        <v>0</v>
      </c>
      <c r="LWY58" s="70">
        <f t="shared" ref="LWY58:LXI59" si="1523">LWX58</f>
        <v>0</v>
      </c>
      <c r="LWZ58" s="70">
        <f t="shared" si="1523"/>
        <v>0</v>
      </c>
      <c r="LXA58" s="70">
        <f t="shared" si="1523"/>
        <v>0</v>
      </c>
      <c r="LXB58" s="70">
        <f t="shared" si="1523"/>
        <v>0</v>
      </c>
      <c r="LXC58" s="70">
        <f t="shared" si="1523"/>
        <v>0</v>
      </c>
      <c r="LXD58" s="70">
        <f t="shared" si="1523"/>
        <v>0</v>
      </c>
      <c r="LXE58" s="70">
        <f t="shared" si="1523"/>
        <v>0</v>
      </c>
      <c r="LXF58" s="70">
        <f t="shared" si="1523"/>
        <v>0</v>
      </c>
      <c r="LXG58" s="70">
        <f t="shared" si="1523"/>
        <v>0</v>
      </c>
      <c r="LXH58" s="70">
        <f t="shared" si="1523"/>
        <v>0</v>
      </c>
      <c r="LXI58" s="70">
        <f t="shared" si="1523"/>
        <v>0</v>
      </c>
      <c r="LXJ58" s="50">
        <f t="shared" ref="LXJ58:LXJ59" si="1524">SUM(LWX58:LXI58)</f>
        <v>0</v>
      </c>
      <c r="LXK58" s="61" t="s">
        <v>60</v>
      </c>
      <c r="LXL58" s="60">
        <v>9491.7000000000007</v>
      </c>
      <c r="LXM58" s="45">
        <f t="shared" ref="LXM58:LXM59" si="1525">SUM(LXL58/12)</f>
        <v>790.97500000000002</v>
      </c>
      <c r="LXN58" s="70">
        <v>0</v>
      </c>
      <c r="LXO58" s="70">
        <f t="shared" ref="LXO58:LXY59" si="1526">LXN58</f>
        <v>0</v>
      </c>
      <c r="LXP58" s="70">
        <f t="shared" si="1526"/>
        <v>0</v>
      </c>
      <c r="LXQ58" s="70">
        <f t="shared" si="1526"/>
        <v>0</v>
      </c>
      <c r="LXR58" s="70">
        <f t="shared" si="1526"/>
        <v>0</v>
      </c>
      <c r="LXS58" s="70">
        <f t="shared" si="1526"/>
        <v>0</v>
      </c>
      <c r="LXT58" s="70">
        <f t="shared" si="1526"/>
        <v>0</v>
      </c>
      <c r="LXU58" s="70">
        <f t="shared" si="1526"/>
        <v>0</v>
      </c>
      <c r="LXV58" s="70">
        <f t="shared" si="1526"/>
        <v>0</v>
      </c>
      <c r="LXW58" s="70">
        <f t="shared" si="1526"/>
        <v>0</v>
      </c>
      <c r="LXX58" s="70">
        <f t="shared" si="1526"/>
        <v>0</v>
      </c>
      <c r="LXY58" s="70">
        <f t="shared" si="1526"/>
        <v>0</v>
      </c>
      <c r="LXZ58" s="50">
        <f t="shared" ref="LXZ58:LXZ59" si="1527">SUM(LXN58:LXY58)</f>
        <v>0</v>
      </c>
      <c r="LYA58" s="61" t="s">
        <v>60</v>
      </c>
      <c r="LYB58" s="60">
        <v>9491.7000000000007</v>
      </c>
      <c r="LYC58" s="45">
        <f t="shared" ref="LYC58:LYC59" si="1528">SUM(LYB58/12)</f>
        <v>790.97500000000002</v>
      </c>
      <c r="LYD58" s="70">
        <v>0</v>
      </c>
      <c r="LYE58" s="70">
        <f t="shared" ref="LYE58:LYO59" si="1529">LYD58</f>
        <v>0</v>
      </c>
      <c r="LYF58" s="70">
        <f t="shared" si="1529"/>
        <v>0</v>
      </c>
      <c r="LYG58" s="70">
        <f t="shared" si="1529"/>
        <v>0</v>
      </c>
      <c r="LYH58" s="70">
        <f t="shared" si="1529"/>
        <v>0</v>
      </c>
      <c r="LYI58" s="70">
        <f t="shared" si="1529"/>
        <v>0</v>
      </c>
      <c r="LYJ58" s="70">
        <f t="shared" si="1529"/>
        <v>0</v>
      </c>
      <c r="LYK58" s="70">
        <f t="shared" si="1529"/>
        <v>0</v>
      </c>
      <c r="LYL58" s="70">
        <f t="shared" si="1529"/>
        <v>0</v>
      </c>
      <c r="LYM58" s="70">
        <f t="shared" si="1529"/>
        <v>0</v>
      </c>
      <c r="LYN58" s="70">
        <f t="shared" si="1529"/>
        <v>0</v>
      </c>
      <c r="LYO58" s="70">
        <f t="shared" si="1529"/>
        <v>0</v>
      </c>
      <c r="LYP58" s="50">
        <f t="shared" ref="LYP58:LYP59" si="1530">SUM(LYD58:LYO58)</f>
        <v>0</v>
      </c>
      <c r="LYQ58" s="61" t="s">
        <v>60</v>
      </c>
      <c r="LYR58" s="60">
        <v>9491.7000000000007</v>
      </c>
      <c r="LYS58" s="45">
        <f t="shared" ref="LYS58:LYS59" si="1531">SUM(LYR58/12)</f>
        <v>790.97500000000002</v>
      </c>
      <c r="LYT58" s="70">
        <v>0</v>
      </c>
      <c r="LYU58" s="70">
        <f t="shared" ref="LYU58:LZE59" si="1532">LYT58</f>
        <v>0</v>
      </c>
      <c r="LYV58" s="70">
        <f t="shared" si="1532"/>
        <v>0</v>
      </c>
      <c r="LYW58" s="70">
        <f t="shared" si="1532"/>
        <v>0</v>
      </c>
      <c r="LYX58" s="70">
        <f t="shared" si="1532"/>
        <v>0</v>
      </c>
      <c r="LYY58" s="70">
        <f t="shared" si="1532"/>
        <v>0</v>
      </c>
      <c r="LYZ58" s="70">
        <f t="shared" si="1532"/>
        <v>0</v>
      </c>
      <c r="LZA58" s="70">
        <f t="shared" si="1532"/>
        <v>0</v>
      </c>
      <c r="LZB58" s="70">
        <f t="shared" si="1532"/>
        <v>0</v>
      </c>
      <c r="LZC58" s="70">
        <f t="shared" si="1532"/>
        <v>0</v>
      </c>
      <c r="LZD58" s="70">
        <f t="shared" si="1532"/>
        <v>0</v>
      </c>
      <c r="LZE58" s="70">
        <f t="shared" si="1532"/>
        <v>0</v>
      </c>
      <c r="LZF58" s="50">
        <f t="shared" ref="LZF58:LZF59" si="1533">SUM(LYT58:LZE58)</f>
        <v>0</v>
      </c>
      <c r="LZG58" s="61" t="s">
        <v>60</v>
      </c>
      <c r="LZH58" s="60">
        <v>9491.7000000000007</v>
      </c>
      <c r="LZI58" s="45">
        <f t="shared" ref="LZI58:LZI59" si="1534">SUM(LZH58/12)</f>
        <v>790.97500000000002</v>
      </c>
      <c r="LZJ58" s="70">
        <v>0</v>
      </c>
      <c r="LZK58" s="70">
        <f t="shared" ref="LZK58:LZU59" si="1535">LZJ58</f>
        <v>0</v>
      </c>
      <c r="LZL58" s="70">
        <f t="shared" si="1535"/>
        <v>0</v>
      </c>
      <c r="LZM58" s="70">
        <f t="shared" si="1535"/>
        <v>0</v>
      </c>
      <c r="LZN58" s="70">
        <f t="shared" si="1535"/>
        <v>0</v>
      </c>
      <c r="LZO58" s="70">
        <f t="shared" si="1535"/>
        <v>0</v>
      </c>
      <c r="LZP58" s="70">
        <f t="shared" si="1535"/>
        <v>0</v>
      </c>
      <c r="LZQ58" s="70">
        <f t="shared" si="1535"/>
        <v>0</v>
      </c>
      <c r="LZR58" s="70">
        <f t="shared" si="1535"/>
        <v>0</v>
      </c>
      <c r="LZS58" s="70">
        <f t="shared" si="1535"/>
        <v>0</v>
      </c>
      <c r="LZT58" s="70">
        <f t="shared" si="1535"/>
        <v>0</v>
      </c>
      <c r="LZU58" s="70">
        <f t="shared" si="1535"/>
        <v>0</v>
      </c>
      <c r="LZV58" s="50">
        <f t="shared" ref="LZV58:LZV59" si="1536">SUM(LZJ58:LZU58)</f>
        <v>0</v>
      </c>
      <c r="LZW58" s="61" t="s">
        <v>60</v>
      </c>
      <c r="LZX58" s="60">
        <v>9491.7000000000007</v>
      </c>
      <c r="LZY58" s="45">
        <f t="shared" ref="LZY58:LZY59" si="1537">SUM(LZX58/12)</f>
        <v>790.97500000000002</v>
      </c>
      <c r="LZZ58" s="70">
        <v>0</v>
      </c>
      <c r="MAA58" s="70">
        <f t="shared" ref="MAA58:MAK59" si="1538">LZZ58</f>
        <v>0</v>
      </c>
      <c r="MAB58" s="70">
        <f t="shared" si="1538"/>
        <v>0</v>
      </c>
      <c r="MAC58" s="70">
        <f t="shared" si="1538"/>
        <v>0</v>
      </c>
      <c r="MAD58" s="70">
        <f t="shared" si="1538"/>
        <v>0</v>
      </c>
      <c r="MAE58" s="70">
        <f t="shared" si="1538"/>
        <v>0</v>
      </c>
      <c r="MAF58" s="70">
        <f t="shared" si="1538"/>
        <v>0</v>
      </c>
      <c r="MAG58" s="70">
        <f t="shared" si="1538"/>
        <v>0</v>
      </c>
      <c r="MAH58" s="70">
        <f t="shared" si="1538"/>
        <v>0</v>
      </c>
      <c r="MAI58" s="70">
        <f t="shared" si="1538"/>
        <v>0</v>
      </c>
      <c r="MAJ58" s="70">
        <f t="shared" si="1538"/>
        <v>0</v>
      </c>
      <c r="MAK58" s="70">
        <f t="shared" si="1538"/>
        <v>0</v>
      </c>
      <c r="MAL58" s="50">
        <f t="shared" ref="MAL58:MAL59" si="1539">SUM(LZZ58:MAK58)</f>
        <v>0</v>
      </c>
      <c r="MAM58" s="61" t="s">
        <v>60</v>
      </c>
      <c r="MAN58" s="60">
        <v>9491.7000000000007</v>
      </c>
      <c r="MAO58" s="45">
        <f t="shared" ref="MAO58:MAO59" si="1540">SUM(MAN58/12)</f>
        <v>790.97500000000002</v>
      </c>
      <c r="MAP58" s="70">
        <v>0</v>
      </c>
      <c r="MAQ58" s="70">
        <f t="shared" ref="MAQ58:MBA59" si="1541">MAP58</f>
        <v>0</v>
      </c>
      <c r="MAR58" s="70">
        <f t="shared" si="1541"/>
        <v>0</v>
      </c>
      <c r="MAS58" s="70">
        <f t="shared" si="1541"/>
        <v>0</v>
      </c>
      <c r="MAT58" s="70">
        <f t="shared" si="1541"/>
        <v>0</v>
      </c>
      <c r="MAU58" s="70">
        <f t="shared" si="1541"/>
        <v>0</v>
      </c>
      <c r="MAV58" s="70">
        <f t="shared" si="1541"/>
        <v>0</v>
      </c>
      <c r="MAW58" s="70">
        <f t="shared" si="1541"/>
        <v>0</v>
      </c>
      <c r="MAX58" s="70">
        <f t="shared" si="1541"/>
        <v>0</v>
      </c>
      <c r="MAY58" s="70">
        <f t="shared" si="1541"/>
        <v>0</v>
      </c>
      <c r="MAZ58" s="70">
        <f t="shared" si="1541"/>
        <v>0</v>
      </c>
      <c r="MBA58" s="70">
        <f t="shared" si="1541"/>
        <v>0</v>
      </c>
      <c r="MBB58" s="50">
        <f t="shared" ref="MBB58:MBB59" si="1542">SUM(MAP58:MBA58)</f>
        <v>0</v>
      </c>
      <c r="MBC58" s="61" t="s">
        <v>60</v>
      </c>
      <c r="MBD58" s="60">
        <v>9491.7000000000007</v>
      </c>
      <c r="MBE58" s="45">
        <f t="shared" ref="MBE58:MBE59" si="1543">SUM(MBD58/12)</f>
        <v>790.97500000000002</v>
      </c>
      <c r="MBF58" s="70">
        <v>0</v>
      </c>
      <c r="MBG58" s="70">
        <f t="shared" ref="MBG58:MBQ59" si="1544">MBF58</f>
        <v>0</v>
      </c>
      <c r="MBH58" s="70">
        <f t="shared" si="1544"/>
        <v>0</v>
      </c>
      <c r="MBI58" s="70">
        <f t="shared" si="1544"/>
        <v>0</v>
      </c>
      <c r="MBJ58" s="70">
        <f t="shared" si="1544"/>
        <v>0</v>
      </c>
      <c r="MBK58" s="70">
        <f t="shared" si="1544"/>
        <v>0</v>
      </c>
      <c r="MBL58" s="70">
        <f t="shared" si="1544"/>
        <v>0</v>
      </c>
      <c r="MBM58" s="70">
        <f t="shared" si="1544"/>
        <v>0</v>
      </c>
      <c r="MBN58" s="70">
        <f t="shared" si="1544"/>
        <v>0</v>
      </c>
      <c r="MBO58" s="70">
        <f t="shared" si="1544"/>
        <v>0</v>
      </c>
      <c r="MBP58" s="70">
        <f t="shared" si="1544"/>
        <v>0</v>
      </c>
      <c r="MBQ58" s="70">
        <f t="shared" si="1544"/>
        <v>0</v>
      </c>
      <c r="MBR58" s="50">
        <f t="shared" ref="MBR58:MBR59" si="1545">SUM(MBF58:MBQ58)</f>
        <v>0</v>
      </c>
      <c r="MBS58" s="61" t="s">
        <v>60</v>
      </c>
      <c r="MBT58" s="60">
        <v>9491.7000000000007</v>
      </c>
      <c r="MBU58" s="45">
        <f t="shared" ref="MBU58:MBU59" si="1546">SUM(MBT58/12)</f>
        <v>790.97500000000002</v>
      </c>
      <c r="MBV58" s="70">
        <v>0</v>
      </c>
      <c r="MBW58" s="70">
        <f t="shared" ref="MBW58:MCG59" si="1547">MBV58</f>
        <v>0</v>
      </c>
      <c r="MBX58" s="70">
        <f t="shared" si="1547"/>
        <v>0</v>
      </c>
      <c r="MBY58" s="70">
        <f t="shared" si="1547"/>
        <v>0</v>
      </c>
      <c r="MBZ58" s="70">
        <f t="shared" si="1547"/>
        <v>0</v>
      </c>
      <c r="MCA58" s="70">
        <f t="shared" si="1547"/>
        <v>0</v>
      </c>
      <c r="MCB58" s="70">
        <f t="shared" si="1547"/>
        <v>0</v>
      </c>
      <c r="MCC58" s="70">
        <f t="shared" si="1547"/>
        <v>0</v>
      </c>
      <c r="MCD58" s="70">
        <f t="shared" si="1547"/>
        <v>0</v>
      </c>
      <c r="MCE58" s="70">
        <f t="shared" si="1547"/>
        <v>0</v>
      </c>
      <c r="MCF58" s="70">
        <f t="shared" si="1547"/>
        <v>0</v>
      </c>
      <c r="MCG58" s="70">
        <f t="shared" si="1547"/>
        <v>0</v>
      </c>
      <c r="MCH58" s="50">
        <f t="shared" ref="MCH58:MCH59" si="1548">SUM(MBV58:MCG58)</f>
        <v>0</v>
      </c>
      <c r="MCI58" s="61" t="s">
        <v>60</v>
      </c>
      <c r="MCJ58" s="60">
        <v>9491.7000000000007</v>
      </c>
      <c r="MCK58" s="45">
        <f t="shared" ref="MCK58:MCK59" si="1549">SUM(MCJ58/12)</f>
        <v>790.97500000000002</v>
      </c>
      <c r="MCL58" s="70">
        <v>0</v>
      </c>
      <c r="MCM58" s="70">
        <f t="shared" ref="MCM58:MCW59" si="1550">MCL58</f>
        <v>0</v>
      </c>
      <c r="MCN58" s="70">
        <f t="shared" si="1550"/>
        <v>0</v>
      </c>
      <c r="MCO58" s="70">
        <f t="shared" si="1550"/>
        <v>0</v>
      </c>
      <c r="MCP58" s="70">
        <f t="shared" si="1550"/>
        <v>0</v>
      </c>
      <c r="MCQ58" s="70">
        <f t="shared" si="1550"/>
        <v>0</v>
      </c>
      <c r="MCR58" s="70">
        <f t="shared" si="1550"/>
        <v>0</v>
      </c>
      <c r="MCS58" s="70">
        <f t="shared" si="1550"/>
        <v>0</v>
      </c>
      <c r="MCT58" s="70">
        <f t="shared" si="1550"/>
        <v>0</v>
      </c>
      <c r="MCU58" s="70">
        <f t="shared" si="1550"/>
        <v>0</v>
      </c>
      <c r="MCV58" s="70">
        <f t="shared" si="1550"/>
        <v>0</v>
      </c>
      <c r="MCW58" s="70">
        <f t="shared" si="1550"/>
        <v>0</v>
      </c>
      <c r="MCX58" s="50">
        <f t="shared" ref="MCX58:MCX59" si="1551">SUM(MCL58:MCW58)</f>
        <v>0</v>
      </c>
      <c r="MCY58" s="61" t="s">
        <v>60</v>
      </c>
      <c r="MCZ58" s="60">
        <v>9491.7000000000007</v>
      </c>
      <c r="MDA58" s="45">
        <f t="shared" ref="MDA58:MDA59" si="1552">SUM(MCZ58/12)</f>
        <v>790.97500000000002</v>
      </c>
      <c r="MDB58" s="70">
        <v>0</v>
      </c>
      <c r="MDC58" s="70">
        <f t="shared" ref="MDC58:MDM59" si="1553">MDB58</f>
        <v>0</v>
      </c>
      <c r="MDD58" s="70">
        <f t="shared" si="1553"/>
        <v>0</v>
      </c>
      <c r="MDE58" s="70">
        <f t="shared" si="1553"/>
        <v>0</v>
      </c>
      <c r="MDF58" s="70">
        <f t="shared" si="1553"/>
        <v>0</v>
      </c>
      <c r="MDG58" s="70">
        <f t="shared" si="1553"/>
        <v>0</v>
      </c>
      <c r="MDH58" s="70">
        <f t="shared" si="1553"/>
        <v>0</v>
      </c>
      <c r="MDI58" s="70">
        <f t="shared" si="1553"/>
        <v>0</v>
      </c>
      <c r="MDJ58" s="70">
        <f t="shared" si="1553"/>
        <v>0</v>
      </c>
      <c r="MDK58" s="70">
        <f t="shared" si="1553"/>
        <v>0</v>
      </c>
      <c r="MDL58" s="70">
        <f t="shared" si="1553"/>
        <v>0</v>
      </c>
      <c r="MDM58" s="70">
        <f t="shared" si="1553"/>
        <v>0</v>
      </c>
      <c r="MDN58" s="50">
        <f t="shared" ref="MDN58:MDN59" si="1554">SUM(MDB58:MDM58)</f>
        <v>0</v>
      </c>
      <c r="MDO58" s="61" t="s">
        <v>60</v>
      </c>
      <c r="MDP58" s="60">
        <v>9491.7000000000007</v>
      </c>
      <c r="MDQ58" s="45">
        <f t="shared" ref="MDQ58:MDQ59" si="1555">SUM(MDP58/12)</f>
        <v>790.97500000000002</v>
      </c>
      <c r="MDR58" s="70">
        <v>0</v>
      </c>
      <c r="MDS58" s="70">
        <f t="shared" ref="MDS58:MEC59" si="1556">MDR58</f>
        <v>0</v>
      </c>
      <c r="MDT58" s="70">
        <f t="shared" si="1556"/>
        <v>0</v>
      </c>
      <c r="MDU58" s="70">
        <f t="shared" si="1556"/>
        <v>0</v>
      </c>
      <c r="MDV58" s="70">
        <f t="shared" si="1556"/>
        <v>0</v>
      </c>
      <c r="MDW58" s="70">
        <f t="shared" si="1556"/>
        <v>0</v>
      </c>
      <c r="MDX58" s="70">
        <f t="shared" si="1556"/>
        <v>0</v>
      </c>
      <c r="MDY58" s="70">
        <f t="shared" si="1556"/>
        <v>0</v>
      </c>
      <c r="MDZ58" s="70">
        <f t="shared" si="1556"/>
        <v>0</v>
      </c>
      <c r="MEA58" s="70">
        <f t="shared" si="1556"/>
        <v>0</v>
      </c>
      <c r="MEB58" s="70">
        <f t="shared" si="1556"/>
        <v>0</v>
      </c>
      <c r="MEC58" s="70">
        <f t="shared" si="1556"/>
        <v>0</v>
      </c>
      <c r="MED58" s="50">
        <f t="shared" ref="MED58:MED59" si="1557">SUM(MDR58:MEC58)</f>
        <v>0</v>
      </c>
      <c r="MEE58" s="61" t="s">
        <v>60</v>
      </c>
      <c r="MEF58" s="60">
        <v>9491.7000000000007</v>
      </c>
      <c r="MEG58" s="45">
        <f t="shared" ref="MEG58:MEG59" si="1558">SUM(MEF58/12)</f>
        <v>790.97500000000002</v>
      </c>
      <c r="MEH58" s="70">
        <v>0</v>
      </c>
      <c r="MEI58" s="70">
        <f t="shared" ref="MEI58:MES59" si="1559">MEH58</f>
        <v>0</v>
      </c>
      <c r="MEJ58" s="70">
        <f t="shared" si="1559"/>
        <v>0</v>
      </c>
      <c r="MEK58" s="70">
        <f t="shared" si="1559"/>
        <v>0</v>
      </c>
      <c r="MEL58" s="70">
        <f t="shared" si="1559"/>
        <v>0</v>
      </c>
      <c r="MEM58" s="70">
        <f t="shared" si="1559"/>
        <v>0</v>
      </c>
      <c r="MEN58" s="70">
        <f t="shared" si="1559"/>
        <v>0</v>
      </c>
      <c r="MEO58" s="70">
        <f t="shared" si="1559"/>
        <v>0</v>
      </c>
      <c r="MEP58" s="70">
        <f t="shared" si="1559"/>
        <v>0</v>
      </c>
      <c r="MEQ58" s="70">
        <f t="shared" si="1559"/>
        <v>0</v>
      </c>
      <c r="MER58" s="70">
        <f t="shared" si="1559"/>
        <v>0</v>
      </c>
      <c r="MES58" s="70">
        <f t="shared" si="1559"/>
        <v>0</v>
      </c>
      <c r="MET58" s="50">
        <f t="shared" ref="MET58:MET59" si="1560">SUM(MEH58:MES58)</f>
        <v>0</v>
      </c>
      <c r="MEU58" s="61" t="s">
        <v>60</v>
      </c>
      <c r="MEV58" s="60">
        <v>9491.7000000000007</v>
      </c>
      <c r="MEW58" s="45">
        <f t="shared" ref="MEW58:MEW59" si="1561">SUM(MEV58/12)</f>
        <v>790.97500000000002</v>
      </c>
      <c r="MEX58" s="70">
        <v>0</v>
      </c>
      <c r="MEY58" s="70">
        <f t="shared" ref="MEY58:MFI59" si="1562">MEX58</f>
        <v>0</v>
      </c>
      <c r="MEZ58" s="70">
        <f t="shared" si="1562"/>
        <v>0</v>
      </c>
      <c r="MFA58" s="70">
        <f t="shared" si="1562"/>
        <v>0</v>
      </c>
      <c r="MFB58" s="70">
        <f t="shared" si="1562"/>
        <v>0</v>
      </c>
      <c r="MFC58" s="70">
        <f t="shared" si="1562"/>
        <v>0</v>
      </c>
      <c r="MFD58" s="70">
        <f t="shared" si="1562"/>
        <v>0</v>
      </c>
      <c r="MFE58" s="70">
        <f t="shared" si="1562"/>
        <v>0</v>
      </c>
      <c r="MFF58" s="70">
        <f t="shared" si="1562"/>
        <v>0</v>
      </c>
      <c r="MFG58" s="70">
        <f t="shared" si="1562"/>
        <v>0</v>
      </c>
      <c r="MFH58" s="70">
        <f t="shared" si="1562"/>
        <v>0</v>
      </c>
      <c r="MFI58" s="70">
        <f t="shared" si="1562"/>
        <v>0</v>
      </c>
      <c r="MFJ58" s="50">
        <f t="shared" ref="MFJ58:MFJ59" si="1563">SUM(MEX58:MFI58)</f>
        <v>0</v>
      </c>
      <c r="MFK58" s="61" t="s">
        <v>60</v>
      </c>
      <c r="MFL58" s="60">
        <v>9491.7000000000007</v>
      </c>
      <c r="MFM58" s="45">
        <f t="shared" ref="MFM58:MFM59" si="1564">SUM(MFL58/12)</f>
        <v>790.97500000000002</v>
      </c>
      <c r="MFN58" s="70">
        <v>0</v>
      </c>
      <c r="MFO58" s="70">
        <f t="shared" ref="MFO58:MFY59" si="1565">MFN58</f>
        <v>0</v>
      </c>
      <c r="MFP58" s="70">
        <f t="shared" si="1565"/>
        <v>0</v>
      </c>
      <c r="MFQ58" s="70">
        <f t="shared" si="1565"/>
        <v>0</v>
      </c>
      <c r="MFR58" s="70">
        <f t="shared" si="1565"/>
        <v>0</v>
      </c>
      <c r="MFS58" s="70">
        <f t="shared" si="1565"/>
        <v>0</v>
      </c>
      <c r="MFT58" s="70">
        <f t="shared" si="1565"/>
        <v>0</v>
      </c>
      <c r="MFU58" s="70">
        <f t="shared" si="1565"/>
        <v>0</v>
      </c>
      <c r="MFV58" s="70">
        <f t="shared" si="1565"/>
        <v>0</v>
      </c>
      <c r="MFW58" s="70">
        <f t="shared" si="1565"/>
        <v>0</v>
      </c>
      <c r="MFX58" s="70">
        <f t="shared" si="1565"/>
        <v>0</v>
      </c>
      <c r="MFY58" s="70">
        <f t="shared" si="1565"/>
        <v>0</v>
      </c>
      <c r="MFZ58" s="50">
        <f t="shared" ref="MFZ58:MFZ59" si="1566">SUM(MFN58:MFY58)</f>
        <v>0</v>
      </c>
      <c r="MGA58" s="61" t="s">
        <v>60</v>
      </c>
      <c r="MGB58" s="60">
        <v>9491.7000000000007</v>
      </c>
      <c r="MGC58" s="45">
        <f t="shared" ref="MGC58:MGC59" si="1567">SUM(MGB58/12)</f>
        <v>790.97500000000002</v>
      </c>
      <c r="MGD58" s="70">
        <v>0</v>
      </c>
      <c r="MGE58" s="70">
        <f t="shared" ref="MGE58:MGO59" si="1568">MGD58</f>
        <v>0</v>
      </c>
      <c r="MGF58" s="70">
        <f t="shared" si="1568"/>
        <v>0</v>
      </c>
      <c r="MGG58" s="70">
        <f t="shared" si="1568"/>
        <v>0</v>
      </c>
      <c r="MGH58" s="70">
        <f t="shared" si="1568"/>
        <v>0</v>
      </c>
      <c r="MGI58" s="70">
        <f t="shared" si="1568"/>
        <v>0</v>
      </c>
      <c r="MGJ58" s="70">
        <f t="shared" si="1568"/>
        <v>0</v>
      </c>
      <c r="MGK58" s="70">
        <f t="shared" si="1568"/>
        <v>0</v>
      </c>
      <c r="MGL58" s="70">
        <f t="shared" si="1568"/>
        <v>0</v>
      </c>
      <c r="MGM58" s="70">
        <f t="shared" si="1568"/>
        <v>0</v>
      </c>
      <c r="MGN58" s="70">
        <f t="shared" si="1568"/>
        <v>0</v>
      </c>
      <c r="MGO58" s="70">
        <f t="shared" si="1568"/>
        <v>0</v>
      </c>
      <c r="MGP58" s="50">
        <f t="shared" ref="MGP58:MGP59" si="1569">SUM(MGD58:MGO58)</f>
        <v>0</v>
      </c>
      <c r="MGQ58" s="61" t="s">
        <v>60</v>
      </c>
      <c r="MGR58" s="60">
        <v>9491.7000000000007</v>
      </c>
      <c r="MGS58" s="45">
        <f t="shared" ref="MGS58:MGS59" si="1570">SUM(MGR58/12)</f>
        <v>790.97500000000002</v>
      </c>
      <c r="MGT58" s="70">
        <v>0</v>
      </c>
      <c r="MGU58" s="70">
        <f t="shared" ref="MGU58:MHE59" si="1571">MGT58</f>
        <v>0</v>
      </c>
      <c r="MGV58" s="70">
        <f t="shared" si="1571"/>
        <v>0</v>
      </c>
      <c r="MGW58" s="70">
        <f t="shared" si="1571"/>
        <v>0</v>
      </c>
      <c r="MGX58" s="70">
        <f t="shared" si="1571"/>
        <v>0</v>
      </c>
      <c r="MGY58" s="70">
        <f t="shared" si="1571"/>
        <v>0</v>
      </c>
      <c r="MGZ58" s="70">
        <f t="shared" si="1571"/>
        <v>0</v>
      </c>
      <c r="MHA58" s="70">
        <f t="shared" si="1571"/>
        <v>0</v>
      </c>
      <c r="MHB58" s="70">
        <f t="shared" si="1571"/>
        <v>0</v>
      </c>
      <c r="MHC58" s="70">
        <f t="shared" si="1571"/>
        <v>0</v>
      </c>
      <c r="MHD58" s="70">
        <f t="shared" si="1571"/>
        <v>0</v>
      </c>
      <c r="MHE58" s="70">
        <f t="shared" si="1571"/>
        <v>0</v>
      </c>
      <c r="MHF58" s="50">
        <f t="shared" ref="MHF58:MHF59" si="1572">SUM(MGT58:MHE58)</f>
        <v>0</v>
      </c>
      <c r="MHG58" s="61" t="s">
        <v>60</v>
      </c>
      <c r="MHH58" s="60">
        <v>9491.7000000000007</v>
      </c>
      <c r="MHI58" s="45">
        <f t="shared" ref="MHI58:MHI59" si="1573">SUM(MHH58/12)</f>
        <v>790.97500000000002</v>
      </c>
      <c r="MHJ58" s="70">
        <v>0</v>
      </c>
      <c r="MHK58" s="70">
        <f t="shared" ref="MHK58:MHU59" si="1574">MHJ58</f>
        <v>0</v>
      </c>
      <c r="MHL58" s="70">
        <f t="shared" si="1574"/>
        <v>0</v>
      </c>
      <c r="MHM58" s="70">
        <f t="shared" si="1574"/>
        <v>0</v>
      </c>
      <c r="MHN58" s="70">
        <f t="shared" si="1574"/>
        <v>0</v>
      </c>
      <c r="MHO58" s="70">
        <f t="shared" si="1574"/>
        <v>0</v>
      </c>
      <c r="MHP58" s="70">
        <f t="shared" si="1574"/>
        <v>0</v>
      </c>
      <c r="MHQ58" s="70">
        <f t="shared" si="1574"/>
        <v>0</v>
      </c>
      <c r="MHR58" s="70">
        <f t="shared" si="1574"/>
        <v>0</v>
      </c>
      <c r="MHS58" s="70">
        <f t="shared" si="1574"/>
        <v>0</v>
      </c>
      <c r="MHT58" s="70">
        <f t="shared" si="1574"/>
        <v>0</v>
      </c>
      <c r="MHU58" s="70">
        <f t="shared" si="1574"/>
        <v>0</v>
      </c>
      <c r="MHV58" s="50">
        <f t="shared" ref="MHV58:MHV59" si="1575">SUM(MHJ58:MHU58)</f>
        <v>0</v>
      </c>
      <c r="MHW58" s="61" t="s">
        <v>60</v>
      </c>
      <c r="MHX58" s="60">
        <v>9491.7000000000007</v>
      </c>
      <c r="MHY58" s="45">
        <f t="shared" ref="MHY58:MHY59" si="1576">SUM(MHX58/12)</f>
        <v>790.97500000000002</v>
      </c>
      <c r="MHZ58" s="70">
        <v>0</v>
      </c>
      <c r="MIA58" s="70">
        <f t="shared" ref="MIA58:MIK59" si="1577">MHZ58</f>
        <v>0</v>
      </c>
      <c r="MIB58" s="70">
        <f t="shared" si="1577"/>
        <v>0</v>
      </c>
      <c r="MIC58" s="70">
        <f t="shared" si="1577"/>
        <v>0</v>
      </c>
      <c r="MID58" s="70">
        <f t="shared" si="1577"/>
        <v>0</v>
      </c>
      <c r="MIE58" s="70">
        <f t="shared" si="1577"/>
        <v>0</v>
      </c>
      <c r="MIF58" s="70">
        <f t="shared" si="1577"/>
        <v>0</v>
      </c>
      <c r="MIG58" s="70">
        <f t="shared" si="1577"/>
        <v>0</v>
      </c>
      <c r="MIH58" s="70">
        <f t="shared" si="1577"/>
        <v>0</v>
      </c>
      <c r="MII58" s="70">
        <f t="shared" si="1577"/>
        <v>0</v>
      </c>
      <c r="MIJ58" s="70">
        <f t="shared" si="1577"/>
        <v>0</v>
      </c>
      <c r="MIK58" s="70">
        <f t="shared" si="1577"/>
        <v>0</v>
      </c>
      <c r="MIL58" s="50">
        <f t="shared" ref="MIL58:MIL59" si="1578">SUM(MHZ58:MIK58)</f>
        <v>0</v>
      </c>
      <c r="MIM58" s="61" t="s">
        <v>60</v>
      </c>
      <c r="MIN58" s="60">
        <v>9491.7000000000007</v>
      </c>
      <c r="MIO58" s="45">
        <f t="shared" ref="MIO58:MIO59" si="1579">SUM(MIN58/12)</f>
        <v>790.97500000000002</v>
      </c>
      <c r="MIP58" s="70">
        <v>0</v>
      </c>
      <c r="MIQ58" s="70">
        <f t="shared" ref="MIQ58:MJA59" si="1580">MIP58</f>
        <v>0</v>
      </c>
      <c r="MIR58" s="70">
        <f t="shared" si="1580"/>
        <v>0</v>
      </c>
      <c r="MIS58" s="70">
        <f t="shared" si="1580"/>
        <v>0</v>
      </c>
      <c r="MIT58" s="70">
        <f t="shared" si="1580"/>
        <v>0</v>
      </c>
      <c r="MIU58" s="70">
        <f t="shared" si="1580"/>
        <v>0</v>
      </c>
      <c r="MIV58" s="70">
        <f t="shared" si="1580"/>
        <v>0</v>
      </c>
      <c r="MIW58" s="70">
        <f t="shared" si="1580"/>
        <v>0</v>
      </c>
      <c r="MIX58" s="70">
        <f t="shared" si="1580"/>
        <v>0</v>
      </c>
      <c r="MIY58" s="70">
        <f t="shared" si="1580"/>
        <v>0</v>
      </c>
      <c r="MIZ58" s="70">
        <f t="shared" si="1580"/>
        <v>0</v>
      </c>
      <c r="MJA58" s="70">
        <f t="shared" si="1580"/>
        <v>0</v>
      </c>
      <c r="MJB58" s="50">
        <f t="shared" ref="MJB58:MJB59" si="1581">SUM(MIP58:MJA58)</f>
        <v>0</v>
      </c>
      <c r="MJC58" s="61" t="s">
        <v>60</v>
      </c>
      <c r="MJD58" s="60">
        <v>9491.7000000000007</v>
      </c>
      <c r="MJE58" s="45">
        <f t="shared" ref="MJE58:MJE59" si="1582">SUM(MJD58/12)</f>
        <v>790.97500000000002</v>
      </c>
      <c r="MJF58" s="70">
        <v>0</v>
      </c>
      <c r="MJG58" s="70">
        <f t="shared" ref="MJG58:MJQ59" si="1583">MJF58</f>
        <v>0</v>
      </c>
      <c r="MJH58" s="70">
        <f t="shared" si="1583"/>
        <v>0</v>
      </c>
      <c r="MJI58" s="70">
        <f t="shared" si="1583"/>
        <v>0</v>
      </c>
      <c r="MJJ58" s="70">
        <f t="shared" si="1583"/>
        <v>0</v>
      </c>
      <c r="MJK58" s="70">
        <f t="shared" si="1583"/>
        <v>0</v>
      </c>
      <c r="MJL58" s="70">
        <f t="shared" si="1583"/>
        <v>0</v>
      </c>
      <c r="MJM58" s="70">
        <f t="shared" si="1583"/>
        <v>0</v>
      </c>
      <c r="MJN58" s="70">
        <f t="shared" si="1583"/>
        <v>0</v>
      </c>
      <c r="MJO58" s="70">
        <f t="shared" si="1583"/>
        <v>0</v>
      </c>
      <c r="MJP58" s="70">
        <f t="shared" si="1583"/>
        <v>0</v>
      </c>
      <c r="MJQ58" s="70">
        <f t="shared" si="1583"/>
        <v>0</v>
      </c>
      <c r="MJR58" s="50">
        <f t="shared" ref="MJR58:MJR59" si="1584">SUM(MJF58:MJQ58)</f>
        <v>0</v>
      </c>
      <c r="MJS58" s="61" t="s">
        <v>60</v>
      </c>
      <c r="MJT58" s="60">
        <v>9491.7000000000007</v>
      </c>
      <c r="MJU58" s="45">
        <f t="shared" ref="MJU58:MJU59" si="1585">SUM(MJT58/12)</f>
        <v>790.97500000000002</v>
      </c>
      <c r="MJV58" s="70">
        <v>0</v>
      </c>
      <c r="MJW58" s="70">
        <f t="shared" ref="MJW58:MKG59" si="1586">MJV58</f>
        <v>0</v>
      </c>
      <c r="MJX58" s="70">
        <f t="shared" si="1586"/>
        <v>0</v>
      </c>
      <c r="MJY58" s="70">
        <f t="shared" si="1586"/>
        <v>0</v>
      </c>
      <c r="MJZ58" s="70">
        <f t="shared" si="1586"/>
        <v>0</v>
      </c>
      <c r="MKA58" s="70">
        <f t="shared" si="1586"/>
        <v>0</v>
      </c>
      <c r="MKB58" s="70">
        <f t="shared" si="1586"/>
        <v>0</v>
      </c>
      <c r="MKC58" s="70">
        <f t="shared" si="1586"/>
        <v>0</v>
      </c>
      <c r="MKD58" s="70">
        <f t="shared" si="1586"/>
        <v>0</v>
      </c>
      <c r="MKE58" s="70">
        <f t="shared" si="1586"/>
        <v>0</v>
      </c>
      <c r="MKF58" s="70">
        <f t="shared" si="1586"/>
        <v>0</v>
      </c>
      <c r="MKG58" s="70">
        <f t="shared" si="1586"/>
        <v>0</v>
      </c>
      <c r="MKH58" s="50">
        <f t="shared" ref="MKH58:MKH59" si="1587">SUM(MJV58:MKG58)</f>
        <v>0</v>
      </c>
      <c r="MKI58" s="61" t="s">
        <v>60</v>
      </c>
      <c r="MKJ58" s="60">
        <v>9491.7000000000007</v>
      </c>
      <c r="MKK58" s="45">
        <f t="shared" ref="MKK58:MKK59" si="1588">SUM(MKJ58/12)</f>
        <v>790.97500000000002</v>
      </c>
      <c r="MKL58" s="70">
        <v>0</v>
      </c>
      <c r="MKM58" s="70">
        <f t="shared" ref="MKM58:MKW59" si="1589">MKL58</f>
        <v>0</v>
      </c>
      <c r="MKN58" s="70">
        <f t="shared" si="1589"/>
        <v>0</v>
      </c>
      <c r="MKO58" s="70">
        <f t="shared" si="1589"/>
        <v>0</v>
      </c>
      <c r="MKP58" s="70">
        <f t="shared" si="1589"/>
        <v>0</v>
      </c>
      <c r="MKQ58" s="70">
        <f t="shared" si="1589"/>
        <v>0</v>
      </c>
      <c r="MKR58" s="70">
        <f t="shared" si="1589"/>
        <v>0</v>
      </c>
      <c r="MKS58" s="70">
        <f t="shared" si="1589"/>
        <v>0</v>
      </c>
      <c r="MKT58" s="70">
        <f t="shared" si="1589"/>
        <v>0</v>
      </c>
      <c r="MKU58" s="70">
        <f t="shared" si="1589"/>
        <v>0</v>
      </c>
      <c r="MKV58" s="70">
        <f t="shared" si="1589"/>
        <v>0</v>
      </c>
      <c r="MKW58" s="70">
        <f t="shared" si="1589"/>
        <v>0</v>
      </c>
      <c r="MKX58" s="50">
        <f t="shared" ref="MKX58:MKX59" si="1590">SUM(MKL58:MKW58)</f>
        <v>0</v>
      </c>
      <c r="MKY58" s="61" t="s">
        <v>60</v>
      </c>
      <c r="MKZ58" s="60">
        <v>9491.7000000000007</v>
      </c>
      <c r="MLA58" s="45">
        <f t="shared" ref="MLA58:MLA59" si="1591">SUM(MKZ58/12)</f>
        <v>790.97500000000002</v>
      </c>
      <c r="MLB58" s="70">
        <v>0</v>
      </c>
      <c r="MLC58" s="70">
        <f t="shared" ref="MLC58:MLM59" si="1592">MLB58</f>
        <v>0</v>
      </c>
      <c r="MLD58" s="70">
        <f t="shared" si="1592"/>
        <v>0</v>
      </c>
      <c r="MLE58" s="70">
        <f t="shared" si="1592"/>
        <v>0</v>
      </c>
      <c r="MLF58" s="70">
        <f t="shared" si="1592"/>
        <v>0</v>
      </c>
      <c r="MLG58" s="70">
        <f t="shared" si="1592"/>
        <v>0</v>
      </c>
      <c r="MLH58" s="70">
        <f t="shared" si="1592"/>
        <v>0</v>
      </c>
      <c r="MLI58" s="70">
        <f t="shared" si="1592"/>
        <v>0</v>
      </c>
      <c r="MLJ58" s="70">
        <f t="shared" si="1592"/>
        <v>0</v>
      </c>
      <c r="MLK58" s="70">
        <f t="shared" si="1592"/>
        <v>0</v>
      </c>
      <c r="MLL58" s="70">
        <f t="shared" si="1592"/>
        <v>0</v>
      </c>
      <c r="MLM58" s="70">
        <f t="shared" si="1592"/>
        <v>0</v>
      </c>
      <c r="MLN58" s="50">
        <f t="shared" ref="MLN58:MLN59" si="1593">SUM(MLB58:MLM58)</f>
        <v>0</v>
      </c>
      <c r="MLO58" s="61" t="s">
        <v>60</v>
      </c>
      <c r="MLP58" s="60">
        <v>9491.7000000000007</v>
      </c>
      <c r="MLQ58" s="45">
        <f t="shared" ref="MLQ58:MLQ59" si="1594">SUM(MLP58/12)</f>
        <v>790.97500000000002</v>
      </c>
      <c r="MLR58" s="70">
        <v>0</v>
      </c>
      <c r="MLS58" s="70">
        <f t="shared" ref="MLS58:MMC59" si="1595">MLR58</f>
        <v>0</v>
      </c>
      <c r="MLT58" s="70">
        <f t="shared" si="1595"/>
        <v>0</v>
      </c>
      <c r="MLU58" s="70">
        <f t="shared" si="1595"/>
        <v>0</v>
      </c>
      <c r="MLV58" s="70">
        <f t="shared" si="1595"/>
        <v>0</v>
      </c>
      <c r="MLW58" s="70">
        <f t="shared" si="1595"/>
        <v>0</v>
      </c>
      <c r="MLX58" s="70">
        <f t="shared" si="1595"/>
        <v>0</v>
      </c>
      <c r="MLY58" s="70">
        <f t="shared" si="1595"/>
        <v>0</v>
      </c>
      <c r="MLZ58" s="70">
        <f t="shared" si="1595"/>
        <v>0</v>
      </c>
      <c r="MMA58" s="70">
        <f t="shared" si="1595"/>
        <v>0</v>
      </c>
      <c r="MMB58" s="70">
        <f t="shared" si="1595"/>
        <v>0</v>
      </c>
      <c r="MMC58" s="70">
        <f t="shared" si="1595"/>
        <v>0</v>
      </c>
      <c r="MMD58" s="50">
        <f t="shared" ref="MMD58:MMD59" si="1596">SUM(MLR58:MMC58)</f>
        <v>0</v>
      </c>
      <c r="MME58" s="61" t="s">
        <v>60</v>
      </c>
      <c r="MMF58" s="60">
        <v>9491.7000000000007</v>
      </c>
      <c r="MMG58" s="45">
        <f t="shared" ref="MMG58:MMG59" si="1597">SUM(MMF58/12)</f>
        <v>790.97500000000002</v>
      </c>
      <c r="MMH58" s="70">
        <v>0</v>
      </c>
      <c r="MMI58" s="70">
        <f t="shared" ref="MMI58:MMS59" si="1598">MMH58</f>
        <v>0</v>
      </c>
      <c r="MMJ58" s="70">
        <f t="shared" si="1598"/>
        <v>0</v>
      </c>
      <c r="MMK58" s="70">
        <f t="shared" si="1598"/>
        <v>0</v>
      </c>
      <c r="MML58" s="70">
        <f t="shared" si="1598"/>
        <v>0</v>
      </c>
      <c r="MMM58" s="70">
        <f t="shared" si="1598"/>
        <v>0</v>
      </c>
      <c r="MMN58" s="70">
        <f t="shared" si="1598"/>
        <v>0</v>
      </c>
      <c r="MMO58" s="70">
        <f t="shared" si="1598"/>
        <v>0</v>
      </c>
      <c r="MMP58" s="70">
        <f t="shared" si="1598"/>
        <v>0</v>
      </c>
      <c r="MMQ58" s="70">
        <f t="shared" si="1598"/>
        <v>0</v>
      </c>
      <c r="MMR58" s="70">
        <f t="shared" si="1598"/>
        <v>0</v>
      </c>
      <c r="MMS58" s="70">
        <f t="shared" si="1598"/>
        <v>0</v>
      </c>
      <c r="MMT58" s="50">
        <f t="shared" ref="MMT58:MMT59" si="1599">SUM(MMH58:MMS58)</f>
        <v>0</v>
      </c>
      <c r="MMU58" s="61" t="s">
        <v>60</v>
      </c>
      <c r="MMV58" s="60">
        <v>9491.7000000000007</v>
      </c>
      <c r="MMW58" s="45">
        <f t="shared" ref="MMW58:MMW59" si="1600">SUM(MMV58/12)</f>
        <v>790.97500000000002</v>
      </c>
      <c r="MMX58" s="70">
        <v>0</v>
      </c>
      <c r="MMY58" s="70">
        <f t="shared" ref="MMY58:MNI59" si="1601">MMX58</f>
        <v>0</v>
      </c>
      <c r="MMZ58" s="70">
        <f t="shared" si="1601"/>
        <v>0</v>
      </c>
      <c r="MNA58" s="70">
        <f t="shared" si="1601"/>
        <v>0</v>
      </c>
      <c r="MNB58" s="70">
        <f t="shared" si="1601"/>
        <v>0</v>
      </c>
      <c r="MNC58" s="70">
        <f t="shared" si="1601"/>
        <v>0</v>
      </c>
      <c r="MND58" s="70">
        <f t="shared" si="1601"/>
        <v>0</v>
      </c>
      <c r="MNE58" s="70">
        <f t="shared" si="1601"/>
        <v>0</v>
      </c>
      <c r="MNF58" s="70">
        <f t="shared" si="1601"/>
        <v>0</v>
      </c>
      <c r="MNG58" s="70">
        <f t="shared" si="1601"/>
        <v>0</v>
      </c>
      <c r="MNH58" s="70">
        <f t="shared" si="1601"/>
        <v>0</v>
      </c>
      <c r="MNI58" s="70">
        <f t="shared" si="1601"/>
        <v>0</v>
      </c>
      <c r="MNJ58" s="50">
        <f t="shared" ref="MNJ58:MNJ59" si="1602">SUM(MMX58:MNI58)</f>
        <v>0</v>
      </c>
      <c r="MNK58" s="61" t="s">
        <v>60</v>
      </c>
      <c r="MNL58" s="60">
        <v>9491.7000000000007</v>
      </c>
      <c r="MNM58" s="45">
        <f t="shared" ref="MNM58:MNM59" si="1603">SUM(MNL58/12)</f>
        <v>790.97500000000002</v>
      </c>
      <c r="MNN58" s="70">
        <v>0</v>
      </c>
      <c r="MNO58" s="70">
        <f t="shared" ref="MNO58:MNY59" si="1604">MNN58</f>
        <v>0</v>
      </c>
      <c r="MNP58" s="70">
        <f t="shared" si="1604"/>
        <v>0</v>
      </c>
      <c r="MNQ58" s="70">
        <f t="shared" si="1604"/>
        <v>0</v>
      </c>
      <c r="MNR58" s="70">
        <f t="shared" si="1604"/>
        <v>0</v>
      </c>
      <c r="MNS58" s="70">
        <f t="shared" si="1604"/>
        <v>0</v>
      </c>
      <c r="MNT58" s="70">
        <f t="shared" si="1604"/>
        <v>0</v>
      </c>
      <c r="MNU58" s="70">
        <f t="shared" si="1604"/>
        <v>0</v>
      </c>
      <c r="MNV58" s="70">
        <f t="shared" si="1604"/>
        <v>0</v>
      </c>
      <c r="MNW58" s="70">
        <f t="shared" si="1604"/>
        <v>0</v>
      </c>
      <c r="MNX58" s="70">
        <f t="shared" si="1604"/>
        <v>0</v>
      </c>
      <c r="MNY58" s="70">
        <f t="shared" si="1604"/>
        <v>0</v>
      </c>
      <c r="MNZ58" s="50">
        <f t="shared" ref="MNZ58:MNZ59" si="1605">SUM(MNN58:MNY58)</f>
        <v>0</v>
      </c>
      <c r="MOA58" s="61" t="s">
        <v>60</v>
      </c>
      <c r="MOB58" s="60">
        <v>9491.7000000000007</v>
      </c>
      <c r="MOC58" s="45">
        <f t="shared" ref="MOC58:MOC59" si="1606">SUM(MOB58/12)</f>
        <v>790.97500000000002</v>
      </c>
      <c r="MOD58" s="70">
        <v>0</v>
      </c>
      <c r="MOE58" s="70">
        <f t="shared" ref="MOE58:MOO59" si="1607">MOD58</f>
        <v>0</v>
      </c>
      <c r="MOF58" s="70">
        <f t="shared" si="1607"/>
        <v>0</v>
      </c>
      <c r="MOG58" s="70">
        <f t="shared" si="1607"/>
        <v>0</v>
      </c>
      <c r="MOH58" s="70">
        <f t="shared" si="1607"/>
        <v>0</v>
      </c>
      <c r="MOI58" s="70">
        <f t="shared" si="1607"/>
        <v>0</v>
      </c>
      <c r="MOJ58" s="70">
        <f t="shared" si="1607"/>
        <v>0</v>
      </c>
      <c r="MOK58" s="70">
        <f t="shared" si="1607"/>
        <v>0</v>
      </c>
      <c r="MOL58" s="70">
        <f t="shared" si="1607"/>
        <v>0</v>
      </c>
      <c r="MOM58" s="70">
        <f t="shared" si="1607"/>
        <v>0</v>
      </c>
      <c r="MON58" s="70">
        <f t="shared" si="1607"/>
        <v>0</v>
      </c>
      <c r="MOO58" s="70">
        <f t="shared" si="1607"/>
        <v>0</v>
      </c>
      <c r="MOP58" s="50">
        <f t="shared" ref="MOP58:MOP59" si="1608">SUM(MOD58:MOO58)</f>
        <v>0</v>
      </c>
      <c r="MOQ58" s="61" t="s">
        <v>60</v>
      </c>
      <c r="MOR58" s="60">
        <v>9491.7000000000007</v>
      </c>
      <c r="MOS58" s="45">
        <f t="shared" ref="MOS58:MOS59" si="1609">SUM(MOR58/12)</f>
        <v>790.97500000000002</v>
      </c>
      <c r="MOT58" s="70">
        <v>0</v>
      </c>
      <c r="MOU58" s="70">
        <f t="shared" ref="MOU58:MPE59" si="1610">MOT58</f>
        <v>0</v>
      </c>
      <c r="MOV58" s="70">
        <f t="shared" si="1610"/>
        <v>0</v>
      </c>
      <c r="MOW58" s="70">
        <f t="shared" si="1610"/>
        <v>0</v>
      </c>
      <c r="MOX58" s="70">
        <f t="shared" si="1610"/>
        <v>0</v>
      </c>
      <c r="MOY58" s="70">
        <f t="shared" si="1610"/>
        <v>0</v>
      </c>
      <c r="MOZ58" s="70">
        <f t="shared" si="1610"/>
        <v>0</v>
      </c>
      <c r="MPA58" s="70">
        <f t="shared" si="1610"/>
        <v>0</v>
      </c>
      <c r="MPB58" s="70">
        <f t="shared" si="1610"/>
        <v>0</v>
      </c>
      <c r="MPC58" s="70">
        <f t="shared" si="1610"/>
        <v>0</v>
      </c>
      <c r="MPD58" s="70">
        <f t="shared" si="1610"/>
        <v>0</v>
      </c>
      <c r="MPE58" s="70">
        <f t="shared" si="1610"/>
        <v>0</v>
      </c>
      <c r="MPF58" s="50">
        <f t="shared" ref="MPF58:MPF59" si="1611">SUM(MOT58:MPE58)</f>
        <v>0</v>
      </c>
      <c r="MPG58" s="61" t="s">
        <v>60</v>
      </c>
      <c r="MPH58" s="60">
        <v>9491.7000000000007</v>
      </c>
      <c r="MPI58" s="45">
        <f t="shared" ref="MPI58:MPI59" si="1612">SUM(MPH58/12)</f>
        <v>790.97500000000002</v>
      </c>
      <c r="MPJ58" s="70">
        <v>0</v>
      </c>
      <c r="MPK58" s="70">
        <f t="shared" ref="MPK58:MPU59" si="1613">MPJ58</f>
        <v>0</v>
      </c>
      <c r="MPL58" s="70">
        <f t="shared" si="1613"/>
        <v>0</v>
      </c>
      <c r="MPM58" s="70">
        <f t="shared" si="1613"/>
        <v>0</v>
      </c>
      <c r="MPN58" s="70">
        <f t="shared" si="1613"/>
        <v>0</v>
      </c>
      <c r="MPO58" s="70">
        <f t="shared" si="1613"/>
        <v>0</v>
      </c>
      <c r="MPP58" s="70">
        <f t="shared" si="1613"/>
        <v>0</v>
      </c>
      <c r="MPQ58" s="70">
        <f t="shared" si="1613"/>
        <v>0</v>
      </c>
      <c r="MPR58" s="70">
        <f t="shared" si="1613"/>
        <v>0</v>
      </c>
      <c r="MPS58" s="70">
        <f t="shared" si="1613"/>
        <v>0</v>
      </c>
      <c r="MPT58" s="70">
        <f t="shared" si="1613"/>
        <v>0</v>
      </c>
      <c r="MPU58" s="70">
        <f t="shared" si="1613"/>
        <v>0</v>
      </c>
      <c r="MPV58" s="50">
        <f t="shared" ref="MPV58:MPV59" si="1614">SUM(MPJ58:MPU58)</f>
        <v>0</v>
      </c>
      <c r="MPW58" s="61" t="s">
        <v>60</v>
      </c>
      <c r="MPX58" s="60">
        <v>9491.7000000000007</v>
      </c>
      <c r="MPY58" s="45">
        <f t="shared" ref="MPY58:MPY59" si="1615">SUM(MPX58/12)</f>
        <v>790.97500000000002</v>
      </c>
      <c r="MPZ58" s="70">
        <v>0</v>
      </c>
      <c r="MQA58" s="70">
        <f t="shared" ref="MQA58:MQK59" si="1616">MPZ58</f>
        <v>0</v>
      </c>
      <c r="MQB58" s="70">
        <f t="shared" si="1616"/>
        <v>0</v>
      </c>
      <c r="MQC58" s="70">
        <f t="shared" si="1616"/>
        <v>0</v>
      </c>
      <c r="MQD58" s="70">
        <f t="shared" si="1616"/>
        <v>0</v>
      </c>
      <c r="MQE58" s="70">
        <f t="shared" si="1616"/>
        <v>0</v>
      </c>
      <c r="MQF58" s="70">
        <f t="shared" si="1616"/>
        <v>0</v>
      </c>
      <c r="MQG58" s="70">
        <f t="shared" si="1616"/>
        <v>0</v>
      </c>
      <c r="MQH58" s="70">
        <f t="shared" si="1616"/>
        <v>0</v>
      </c>
      <c r="MQI58" s="70">
        <f t="shared" si="1616"/>
        <v>0</v>
      </c>
      <c r="MQJ58" s="70">
        <f t="shared" si="1616"/>
        <v>0</v>
      </c>
      <c r="MQK58" s="70">
        <f t="shared" si="1616"/>
        <v>0</v>
      </c>
      <c r="MQL58" s="50">
        <f t="shared" ref="MQL58:MQL59" si="1617">SUM(MPZ58:MQK58)</f>
        <v>0</v>
      </c>
      <c r="MQM58" s="61" t="s">
        <v>60</v>
      </c>
      <c r="MQN58" s="60">
        <v>9491.7000000000007</v>
      </c>
      <c r="MQO58" s="45">
        <f t="shared" ref="MQO58:MQO59" si="1618">SUM(MQN58/12)</f>
        <v>790.97500000000002</v>
      </c>
      <c r="MQP58" s="70">
        <v>0</v>
      </c>
      <c r="MQQ58" s="70">
        <f t="shared" ref="MQQ58:MRA59" si="1619">MQP58</f>
        <v>0</v>
      </c>
      <c r="MQR58" s="70">
        <f t="shared" si="1619"/>
        <v>0</v>
      </c>
      <c r="MQS58" s="70">
        <f t="shared" si="1619"/>
        <v>0</v>
      </c>
      <c r="MQT58" s="70">
        <f t="shared" si="1619"/>
        <v>0</v>
      </c>
      <c r="MQU58" s="70">
        <f t="shared" si="1619"/>
        <v>0</v>
      </c>
      <c r="MQV58" s="70">
        <f t="shared" si="1619"/>
        <v>0</v>
      </c>
      <c r="MQW58" s="70">
        <f t="shared" si="1619"/>
        <v>0</v>
      </c>
      <c r="MQX58" s="70">
        <f t="shared" si="1619"/>
        <v>0</v>
      </c>
      <c r="MQY58" s="70">
        <f t="shared" si="1619"/>
        <v>0</v>
      </c>
      <c r="MQZ58" s="70">
        <f t="shared" si="1619"/>
        <v>0</v>
      </c>
      <c r="MRA58" s="70">
        <f t="shared" si="1619"/>
        <v>0</v>
      </c>
      <c r="MRB58" s="50">
        <f t="shared" ref="MRB58:MRB59" si="1620">SUM(MQP58:MRA58)</f>
        <v>0</v>
      </c>
      <c r="MRC58" s="61" t="s">
        <v>60</v>
      </c>
      <c r="MRD58" s="60">
        <v>9491.7000000000007</v>
      </c>
      <c r="MRE58" s="45">
        <f t="shared" ref="MRE58:MRE59" si="1621">SUM(MRD58/12)</f>
        <v>790.97500000000002</v>
      </c>
      <c r="MRF58" s="70">
        <v>0</v>
      </c>
      <c r="MRG58" s="70">
        <f t="shared" ref="MRG58:MRQ59" si="1622">MRF58</f>
        <v>0</v>
      </c>
      <c r="MRH58" s="70">
        <f t="shared" si="1622"/>
        <v>0</v>
      </c>
      <c r="MRI58" s="70">
        <f t="shared" si="1622"/>
        <v>0</v>
      </c>
      <c r="MRJ58" s="70">
        <f t="shared" si="1622"/>
        <v>0</v>
      </c>
      <c r="MRK58" s="70">
        <f t="shared" si="1622"/>
        <v>0</v>
      </c>
      <c r="MRL58" s="70">
        <f t="shared" si="1622"/>
        <v>0</v>
      </c>
      <c r="MRM58" s="70">
        <f t="shared" si="1622"/>
        <v>0</v>
      </c>
      <c r="MRN58" s="70">
        <f t="shared" si="1622"/>
        <v>0</v>
      </c>
      <c r="MRO58" s="70">
        <f t="shared" si="1622"/>
        <v>0</v>
      </c>
      <c r="MRP58" s="70">
        <f t="shared" si="1622"/>
        <v>0</v>
      </c>
      <c r="MRQ58" s="70">
        <f t="shared" si="1622"/>
        <v>0</v>
      </c>
      <c r="MRR58" s="50">
        <f t="shared" ref="MRR58:MRR59" si="1623">SUM(MRF58:MRQ58)</f>
        <v>0</v>
      </c>
      <c r="MRS58" s="61" t="s">
        <v>60</v>
      </c>
      <c r="MRT58" s="60">
        <v>9491.7000000000007</v>
      </c>
      <c r="MRU58" s="45">
        <f t="shared" ref="MRU58:MRU59" si="1624">SUM(MRT58/12)</f>
        <v>790.97500000000002</v>
      </c>
      <c r="MRV58" s="70">
        <v>0</v>
      </c>
      <c r="MRW58" s="70">
        <f t="shared" ref="MRW58:MSG59" si="1625">MRV58</f>
        <v>0</v>
      </c>
      <c r="MRX58" s="70">
        <f t="shared" si="1625"/>
        <v>0</v>
      </c>
      <c r="MRY58" s="70">
        <f t="shared" si="1625"/>
        <v>0</v>
      </c>
      <c r="MRZ58" s="70">
        <f t="shared" si="1625"/>
        <v>0</v>
      </c>
      <c r="MSA58" s="70">
        <f t="shared" si="1625"/>
        <v>0</v>
      </c>
      <c r="MSB58" s="70">
        <f t="shared" si="1625"/>
        <v>0</v>
      </c>
      <c r="MSC58" s="70">
        <f t="shared" si="1625"/>
        <v>0</v>
      </c>
      <c r="MSD58" s="70">
        <f t="shared" si="1625"/>
        <v>0</v>
      </c>
      <c r="MSE58" s="70">
        <f t="shared" si="1625"/>
        <v>0</v>
      </c>
      <c r="MSF58" s="70">
        <f t="shared" si="1625"/>
        <v>0</v>
      </c>
      <c r="MSG58" s="70">
        <f t="shared" si="1625"/>
        <v>0</v>
      </c>
      <c r="MSH58" s="50">
        <f t="shared" ref="MSH58:MSH59" si="1626">SUM(MRV58:MSG58)</f>
        <v>0</v>
      </c>
      <c r="MSI58" s="61" t="s">
        <v>60</v>
      </c>
      <c r="MSJ58" s="60">
        <v>9491.7000000000007</v>
      </c>
      <c r="MSK58" s="45">
        <f t="shared" ref="MSK58:MSK59" si="1627">SUM(MSJ58/12)</f>
        <v>790.97500000000002</v>
      </c>
      <c r="MSL58" s="70">
        <v>0</v>
      </c>
      <c r="MSM58" s="70">
        <f t="shared" ref="MSM58:MSW59" si="1628">MSL58</f>
        <v>0</v>
      </c>
      <c r="MSN58" s="70">
        <f t="shared" si="1628"/>
        <v>0</v>
      </c>
      <c r="MSO58" s="70">
        <f t="shared" si="1628"/>
        <v>0</v>
      </c>
      <c r="MSP58" s="70">
        <f t="shared" si="1628"/>
        <v>0</v>
      </c>
      <c r="MSQ58" s="70">
        <f t="shared" si="1628"/>
        <v>0</v>
      </c>
      <c r="MSR58" s="70">
        <f t="shared" si="1628"/>
        <v>0</v>
      </c>
      <c r="MSS58" s="70">
        <f t="shared" si="1628"/>
        <v>0</v>
      </c>
      <c r="MST58" s="70">
        <f t="shared" si="1628"/>
        <v>0</v>
      </c>
      <c r="MSU58" s="70">
        <f t="shared" si="1628"/>
        <v>0</v>
      </c>
      <c r="MSV58" s="70">
        <f t="shared" si="1628"/>
        <v>0</v>
      </c>
      <c r="MSW58" s="70">
        <f t="shared" si="1628"/>
        <v>0</v>
      </c>
      <c r="MSX58" s="50">
        <f t="shared" ref="MSX58:MSX59" si="1629">SUM(MSL58:MSW58)</f>
        <v>0</v>
      </c>
      <c r="MSY58" s="61" t="s">
        <v>60</v>
      </c>
      <c r="MSZ58" s="60">
        <v>9491.7000000000007</v>
      </c>
      <c r="MTA58" s="45">
        <f t="shared" ref="MTA58:MTA59" si="1630">SUM(MSZ58/12)</f>
        <v>790.97500000000002</v>
      </c>
      <c r="MTB58" s="70">
        <v>0</v>
      </c>
      <c r="MTC58" s="70">
        <f t="shared" ref="MTC58:MTM59" si="1631">MTB58</f>
        <v>0</v>
      </c>
      <c r="MTD58" s="70">
        <f t="shared" si="1631"/>
        <v>0</v>
      </c>
      <c r="MTE58" s="70">
        <f t="shared" si="1631"/>
        <v>0</v>
      </c>
      <c r="MTF58" s="70">
        <f t="shared" si="1631"/>
        <v>0</v>
      </c>
      <c r="MTG58" s="70">
        <f t="shared" si="1631"/>
        <v>0</v>
      </c>
      <c r="MTH58" s="70">
        <f t="shared" si="1631"/>
        <v>0</v>
      </c>
      <c r="MTI58" s="70">
        <f t="shared" si="1631"/>
        <v>0</v>
      </c>
      <c r="MTJ58" s="70">
        <f t="shared" si="1631"/>
        <v>0</v>
      </c>
      <c r="MTK58" s="70">
        <f t="shared" si="1631"/>
        <v>0</v>
      </c>
      <c r="MTL58" s="70">
        <f t="shared" si="1631"/>
        <v>0</v>
      </c>
      <c r="MTM58" s="70">
        <f t="shared" si="1631"/>
        <v>0</v>
      </c>
      <c r="MTN58" s="50">
        <f t="shared" ref="MTN58:MTN59" si="1632">SUM(MTB58:MTM58)</f>
        <v>0</v>
      </c>
      <c r="MTO58" s="61" t="s">
        <v>60</v>
      </c>
      <c r="MTP58" s="60">
        <v>9491.7000000000007</v>
      </c>
      <c r="MTQ58" s="45">
        <f t="shared" ref="MTQ58:MTQ59" si="1633">SUM(MTP58/12)</f>
        <v>790.97500000000002</v>
      </c>
      <c r="MTR58" s="70">
        <v>0</v>
      </c>
      <c r="MTS58" s="70">
        <f t="shared" ref="MTS58:MUC59" si="1634">MTR58</f>
        <v>0</v>
      </c>
      <c r="MTT58" s="70">
        <f t="shared" si="1634"/>
        <v>0</v>
      </c>
      <c r="MTU58" s="70">
        <f t="shared" si="1634"/>
        <v>0</v>
      </c>
      <c r="MTV58" s="70">
        <f t="shared" si="1634"/>
        <v>0</v>
      </c>
      <c r="MTW58" s="70">
        <f t="shared" si="1634"/>
        <v>0</v>
      </c>
      <c r="MTX58" s="70">
        <f t="shared" si="1634"/>
        <v>0</v>
      </c>
      <c r="MTY58" s="70">
        <f t="shared" si="1634"/>
        <v>0</v>
      </c>
      <c r="MTZ58" s="70">
        <f t="shared" si="1634"/>
        <v>0</v>
      </c>
      <c r="MUA58" s="70">
        <f t="shared" si="1634"/>
        <v>0</v>
      </c>
      <c r="MUB58" s="70">
        <f t="shared" si="1634"/>
        <v>0</v>
      </c>
      <c r="MUC58" s="70">
        <f t="shared" si="1634"/>
        <v>0</v>
      </c>
      <c r="MUD58" s="50">
        <f t="shared" ref="MUD58:MUD59" si="1635">SUM(MTR58:MUC58)</f>
        <v>0</v>
      </c>
      <c r="MUE58" s="61" t="s">
        <v>60</v>
      </c>
      <c r="MUF58" s="60">
        <v>9491.7000000000007</v>
      </c>
      <c r="MUG58" s="45">
        <f t="shared" ref="MUG58:MUG59" si="1636">SUM(MUF58/12)</f>
        <v>790.97500000000002</v>
      </c>
      <c r="MUH58" s="70">
        <v>0</v>
      </c>
      <c r="MUI58" s="70">
        <f t="shared" ref="MUI58:MUS59" si="1637">MUH58</f>
        <v>0</v>
      </c>
      <c r="MUJ58" s="70">
        <f t="shared" si="1637"/>
        <v>0</v>
      </c>
      <c r="MUK58" s="70">
        <f t="shared" si="1637"/>
        <v>0</v>
      </c>
      <c r="MUL58" s="70">
        <f t="shared" si="1637"/>
        <v>0</v>
      </c>
      <c r="MUM58" s="70">
        <f t="shared" si="1637"/>
        <v>0</v>
      </c>
      <c r="MUN58" s="70">
        <f t="shared" si="1637"/>
        <v>0</v>
      </c>
      <c r="MUO58" s="70">
        <f t="shared" si="1637"/>
        <v>0</v>
      </c>
      <c r="MUP58" s="70">
        <f t="shared" si="1637"/>
        <v>0</v>
      </c>
      <c r="MUQ58" s="70">
        <f t="shared" si="1637"/>
        <v>0</v>
      </c>
      <c r="MUR58" s="70">
        <f t="shared" si="1637"/>
        <v>0</v>
      </c>
      <c r="MUS58" s="70">
        <f t="shared" si="1637"/>
        <v>0</v>
      </c>
      <c r="MUT58" s="50">
        <f t="shared" ref="MUT58:MUT59" si="1638">SUM(MUH58:MUS58)</f>
        <v>0</v>
      </c>
      <c r="MUU58" s="61" t="s">
        <v>60</v>
      </c>
      <c r="MUV58" s="60">
        <v>9491.7000000000007</v>
      </c>
      <c r="MUW58" s="45">
        <f t="shared" ref="MUW58:MUW59" si="1639">SUM(MUV58/12)</f>
        <v>790.97500000000002</v>
      </c>
      <c r="MUX58" s="70">
        <v>0</v>
      </c>
      <c r="MUY58" s="70">
        <f t="shared" ref="MUY58:MVI59" si="1640">MUX58</f>
        <v>0</v>
      </c>
      <c r="MUZ58" s="70">
        <f t="shared" si="1640"/>
        <v>0</v>
      </c>
      <c r="MVA58" s="70">
        <f t="shared" si="1640"/>
        <v>0</v>
      </c>
      <c r="MVB58" s="70">
        <f t="shared" si="1640"/>
        <v>0</v>
      </c>
      <c r="MVC58" s="70">
        <f t="shared" si="1640"/>
        <v>0</v>
      </c>
      <c r="MVD58" s="70">
        <f t="shared" si="1640"/>
        <v>0</v>
      </c>
      <c r="MVE58" s="70">
        <f t="shared" si="1640"/>
        <v>0</v>
      </c>
      <c r="MVF58" s="70">
        <f t="shared" si="1640"/>
        <v>0</v>
      </c>
      <c r="MVG58" s="70">
        <f t="shared" si="1640"/>
        <v>0</v>
      </c>
      <c r="MVH58" s="70">
        <f t="shared" si="1640"/>
        <v>0</v>
      </c>
      <c r="MVI58" s="70">
        <f t="shared" si="1640"/>
        <v>0</v>
      </c>
      <c r="MVJ58" s="50">
        <f t="shared" ref="MVJ58:MVJ59" si="1641">SUM(MUX58:MVI58)</f>
        <v>0</v>
      </c>
      <c r="MVK58" s="61" t="s">
        <v>60</v>
      </c>
      <c r="MVL58" s="60">
        <v>9491.7000000000007</v>
      </c>
      <c r="MVM58" s="45">
        <f t="shared" ref="MVM58:MVM59" si="1642">SUM(MVL58/12)</f>
        <v>790.97500000000002</v>
      </c>
      <c r="MVN58" s="70">
        <v>0</v>
      </c>
      <c r="MVO58" s="70">
        <f t="shared" ref="MVO58:MVY59" si="1643">MVN58</f>
        <v>0</v>
      </c>
      <c r="MVP58" s="70">
        <f t="shared" si="1643"/>
        <v>0</v>
      </c>
      <c r="MVQ58" s="70">
        <f t="shared" si="1643"/>
        <v>0</v>
      </c>
      <c r="MVR58" s="70">
        <f t="shared" si="1643"/>
        <v>0</v>
      </c>
      <c r="MVS58" s="70">
        <f t="shared" si="1643"/>
        <v>0</v>
      </c>
      <c r="MVT58" s="70">
        <f t="shared" si="1643"/>
        <v>0</v>
      </c>
      <c r="MVU58" s="70">
        <f t="shared" si="1643"/>
        <v>0</v>
      </c>
      <c r="MVV58" s="70">
        <f t="shared" si="1643"/>
        <v>0</v>
      </c>
      <c r="MVW58" s="70">
        <f t="shared" si="1643"/>
        <v>0</v>
      </c>
      <c r="MVX58" s="70">
        <f t="shared" si="1643"/>
        <v>0</v>
      </c>
      <c r="MVY58" s="70">
        <f t="shared" si="1643"/>
        <v>0</v>
      </c>
      <c r="MVZ58" s="50">
        <f t="shared" ref="MVZ58:MVZ59" si="1644">SUM(MVN58:MVY58)</f>
        <v>0</v>
      </c>
      <c r="MWA58" s="61" t="s">
        <v>60</v>
      </c>
      <c r="MWB58" s="60">
        <v>9491.7000000000007</v>
      </c>
      <c r="MWC58" s="45">
        <f t="shared" ref="MWC58:MWC59" si="1645">SUM(MWB58/12)</f>
        <v>790.97500000000002</v>
      </c>
      <c r="MWD58" s="70">
        <v>0</v>
      </c>
      <c r="MWE58" s="70">
        <f t="shared" ref="MWE58:MWO59" si="1646">MWD58</f>
        <v>0</v>
      </c>
      <c r="MWF58" s="70">
        <f t="shared" si="1646"/>
        <v>0</v>
      </c>
      <c r="MWG58" s="70">
        <f t="shared" si="1646"/>
        <v>0</v>
      </c>
      <c r="MWH58" s="70">
        <f t="shared" si="1646"/>
        <v>0</v>
      </c>
      <c r="MWI58" s="70">
        <f t="shared" si="1646"/>
        <v>0</v>
      </c>
      <c r="MWJ58" s="70">
        <f t="shared" si="1646"/>
        <v>0</v>
      </c>
      <c r="MWK58" s="70">
        <f t="shared" si="1646"/>
        <v>0</v>
      </c>
      <c r="MWL58" s="70">
        <f t="shared" si="1646"/>
        <v>0</v>
      </c>
      <c r="MWM58" s="70">
        <f t="shared" si="1646"/>
        <v>0</v>
      </c>
      <c r="MWN58" s="70">
        <f t="shared" si="1646"/>
        <v>0</v>
      </c>
      <c r="MWO58" s="70">
        <f t="shared" si="1646"/>
        <v>0</v>
      </c>
      <c r="MWP58" s="50">
        <f t="shared" ref="MWP58:MWP59" si="1647">SUM(MWD58:MWO58)</f>
        <v>0</v>
      </c>
      <c r="MWQ58" s="61" t="s">
        <v>60</v>
      </c>
      <c r="MWR58" s="60">
        <v>9491.7000000000007</v>
      </c>
      <c r="MWS58" s="45">
        <f t="shared" ref="MWS58:MWS59" si="1648">SUM(MWR58/12)</f>
        <v>790.97500000000002</v>
      </c>
      <c r="MWT58" s="70">
        <v>0</v>
      </c>
      <c r="MWU58" s="70">
        <f t="shared" ref="MWU58:MXE59" si="1649">MWT58</f>
        <v>0</v>
      </c>
      <c r="MWV58" s="70">
        <f t="shared" si="1649"/>
        <v>0</v>
      </c>
      <c r="MWW58" s="70">
        <f t="shared" si="1649"/>
        <v>0</v>
      </c>
      <c r="MWX58" s="70">
        <f t="shared" si="1649"/>
        <v>0</v>
      </c>
      <c r="MWY58" s="70">
        <f t="shared" si="1649"/>
        <v>0</v>
      </c>
      <c r="MWZ58" s="70">
        <f t="shared" si="1649"/>
        <v>0</v>
      </c>
      <c r="MXA58" s="70">
        <f t="shared" si="1649"/>
        <v>0</v>
      </c>
      <c r="MXB58" s="70">
        <f t="shared" si="1649"/>
        <v>0</v>
      </c>
      <c r="MXC58" s="70">
        <f t="shared" si="1649"/>
        <v>0</v>
      </c>
      <c r="MXD58" s="70">
        <f t="shared" si="1649"/>
        <v>0</v>
      </c>
      <c r="MXE58" s="70">
        <f t="shared" si="1649"/>
        <v>0</v>
      </c>
      <c r="MXF58" s="50">
        <f t="shared" ref="MXF58:MXF59" si="1650">SUM(MWT58:MXE58)</f>
        <v>0</v>
      </c>
      <c r="MXG58" s="61" t="s">
        <v>60</v>
      </c>
      <c r="MXH58" s="60">
        <v>9491.7000000000007</v>
      </c>
      <c r="MXI58" s="45">
        <f t="shared" ref="MXI58:MXI59" si="1651">SUM(MXH58/12)</f>
        <v>790.97500000000002</v>
      </c>
      <c r="MXJ58" s="70">
        <v>0</v>
      </c>
      <c r="MXK58" s="70">
        <f t="shared" ref="MXK58:MXU59" si="1652">MXJ58</f>
        <v>0</v>
      </c>
      <c r="MXL58" s="70">
        <f t="shared" si="1652"/>
        <v>0</v>
      </c>
      <c r="MXM58" s="70">
        <f t="shared" si="1652"/>
        <v>0</v>
      </c>
      <c r="MXN58" s="70">
        <f t="shared" si="1652"/>
        <v>0</v>
      </c>
      <c r="MXO58" s="70">
        <f t="shared" si="1652"/>
        <v>0</v>
      </c>
      <c r="MXP58" s="70">
        <f t="shared" si="1652"/>
        <v>0</v>
      </c>
      <c r="MXQ58" s="70">
        <f t="shared" si="1652"/>
        <v>0</v>
      </c>
      <c r="MXR58" s="70">
        <f t="shared" si="1652"/>
        <v>0</v>
      </c>
      <c r="MXS58" s="70">
        <f t="shared" si="1652"/>
        <v>0</v>
      </c>
      <c r="MXT58" s="70">
        <f t="shared" si="1652"/>
        <v>0</v>
      </c>
      <c r="MXU58" s="70">
        <f t="shared" si="1652"/>
        <v>0</v>
      </c>
      <c r="MXV58" s="50">
        <f t="shared" ref="MXV58:MXV59" si="1653">SUM(MXJ58:MXU58)</f>
        <v>0</v>
      </c>
      <c r="MXW58" s="61" t="s">
        <v>60</v>
      </c>
      <c r="MXX58" s="60">
        <v>9491.7000000000007</v>
      </c>
      <c r="MXY58" s="45">
        <f t="shared" ref="MXY58:MXY59" si="1654">SUM(MXX58/12)</f>
        <v>790.97500000000002</v>
      </c>
      <c r="MXZ58" s="70">
        <v>0</v>
      </c>
      <c r="MYA58" s="70">
        <f t="shared" ref="MYA58:MYK59" si="1655">MXZ58</f>
        <v>0</v>
      </c>
      <c r="MYB58" s="70">
        <f t="shared" si="1655"/>
        <v>0</v>
      </c>
      <c r="MYC58" s="70">
        <f t="shared" si="1655"/>
        <v>0</v>
      </c>
      <c r="MYD58" s="70">
        <f t="shared" si="1655"/>
        <v>0</v>
      </c>
      <c r="MYE58" s="70">
        <f t="shared" si="1655"/>
        <v>0</v>
      </c>
      <c r="MYF58" s="70">
        <f t="shared" si="1655"/>
        <v>0</v>
      </c>
      <c r="MYG58" s="70">
        <f t="shared" si="1655"/>
        <v>0</v>
      </c>
      <c r="MYH58" s="70">
        <f t="shared" si="1655"/>
        <v>0</v>
      </c>
      <c r="MYI58" s="70">
        <f t="shared" si="1655"/>
        <v>0</v>
      </c>
      <c r="MYJ58" s="70">
        <f t="shared" si="1655"/>
        <v>0</v>
      </c>
      <c r="MYK58" s="70">
        <f t="shared" si="1655"/>
        <v>0</v>
      </c>
      <c r="MYL58" s="50">
        <f t="shared" ref="MYL58:MYL59" si="1656">SUM(MXZ58:MYK58)</f>
        <v>0</v>
      </c>
      <c r="MYM58" s="61" t="s">
        <v>60</v>
      </c>
      <c r="MYN58" s="60">
        <v>9491.7000000000007</v>
      </c>
      <c r="MYO58" s="45">
        <f t="shared" ref="MYO58:MYO59" si="1657">SUM(MYN58/12)</f>
        <v>790.97500000000002</v>
      </c>
      <c r="MYP58" s="70">
        <v>0</v>
      </c>
      <c r="MYQ58" s="70">
        <f t="shared" ref="MYQ58:MZA59" si="1658">MYP58</f>
        <v>0</v>
      </c>
      <c r="MYR58" s="70">
        <f t="shared" si="1658"/>
        <v>0</v>
      </c>
      <c r="MYS58" s="70">
        <f t="shared" si="1658"/>
        <v>0</v>
      </c>
      <c r="MYT58" s="70">
        <f t="shared" si="1658"/>
        <v>0</v>
      </c>
      <c r="MYU58" s="70">
        <f t="shared" si="1658"/>
        <v>0</v>
      </c>
      <c r="MYV58" s="70">
        <f t="shared" si="1658"/>
        <v>0</v>
      </c>
      <c r="MYW58" s="70">
        <f t="shared" si="1658"/>
        <v>0</v>
      </c>
      <c r="MYX58" s="70">
        <f t="shared" si="1658"/>
        <v>0</v>
      </c>
      <c r="MYY58" s="70">
        <f t="shared" si="1658"/>
        <v>0</v>
      </c>
      <c r="MYZ58" s="70">
        <f t="shared" si="1658"/>
        <v>0</v>
      </c>
      <c r="MZA58" s="70">
        <f t="shared" si="1658"/>
        <v>0</v>
      </c>
      <c r="MZB58" s="50">
        <f t="shared" ref="MZB58:MZB59" si="1659">SUM(MYP58:MZA58)</f>
        <v>0</v>
      </c>
      <c r="MZC58" s="61" t="s">
        <v>60</v>
      </c>
      <c r="MZD58" s="60">
        <v>9491.7000000000007</v>
      </c>
      <c r="MZE58" s="45">
        <f t="shared" ref="MZE58:MZE59" si="1660">SUM(MZD58/12)</f>
        <v>790.97500000000002</v>
      </c>
      <c r="MZF58" s="70">
        <v>0</v>
      </c>
      <c r="MZG58" s="70">
        <f t="shared" ref="MZG58:MZQ59" si="1661">MZF58</f>
        <v>0</v>
      </c>
      <c r="MZH58" s="70">
        <f t="shared" si="1661"/>
        <v>0</v>
      </c>
      <c r="MZI58" s="70">
        <f t="shared" si="1661"/>
        <v>0</v>
      </c>
      <c r="MZJ58" s="70">
        <f t="shared" si="1661"/>
        <v>0</v>
      </c>
      <c r="MZK58" s="70">
        <f t="shared" si="1661"/>
        <v>0</v>
      </c>
      <c r="MZL58" s="70">
        <f t="shared" si="1661"/>
        <v>0</v>
      </c>
      <c r="MZM58" s="70">
        <f t="shared" si="1661"/>
        <v>0</v>
      </c>
      <c r="MZN58" s="70">
        <f t="shared" si="1661"/>
        <v>0</v>
      </c>
      <c r="MZO58" s="70">
        <f t="shared" si="1661"/>
        <v>0</v>
      </c>
      <c r="MZP58" s="70">
        <f t="shared" si="1661"/>
        <v>0</v>
      </c>
      <c r="MZQ58" s="70">
        <f t="shared" si="1661"/>
        <v>0</v>
      </c>
      <c r="MZR58" s="50">
        <f t="shared" ref="MZR58:MZR59" si="1662">SUM(MZF58:MZQ58)</f>
        <v>0</v>
      </c>
      <c r="MZS58" s="61" t="s">
        <v>60</v>
      </c>
      <c r="MZT58" s="60">
        <v>9491.7000000000007</v>
      </c>
      <c r="MZU58" s="45">
        <f t="shared" ref="MZU58:MZU59" si="1663">SUM(MZT58/12)</f>
        <v>790.97500000000002</v>
      </c>
      <c r="MZV58" s="70">
        <v>0</v>
      </c>
      <c r="MZW58" s="70">
        <f t="shared" ref="MZW58:NAG59" si="1664">MZV58</f>
        <v>0</v>
      </c>
      <c r="MZX58" s="70">
        <f t="shared" si="1664"/>
        <v>0</v>
      </c>
      <c r="MZY58" s="70">
        <f t="shared" si="1664"/>
        <v>0</v>
      </c>
      <c r="MZZ58" s="70">
        <f t="shared" si="1664"/>
        <v>0</v>
      </c>
      <c r="NAA58" s="70">
        <f t="shared" si="1664"/>
        <v>0</v>
      </c>
      <c r="NAB58" s="70">
        <f t="shared" si="1664"/>
        <v>0</v>
      </c>
      <c r="NAC58" s="70">
        <f t="shared" si="1664"/>
        <v>0</v>
      </c>
      <c r="NAD58" s="70">
        <f t="shared" si="1664"/>
        <v>0</v>
      </c>
      <c r="NAE58" s="70">
        <f t="shared" si="1664"/>
        <v>0</v>
      </c>
      <c r="NAF58" s="70">
        <f t="shared" si="1664"/>
        <v>0</v>
      </c>
      <c r="NAG58" s="70">
        <f t="shared" si="1664"/>
        <v>0</v>
      </c>
      <c r="NAH58" s="50">
        <f t="shared" ref="NAH58:NAH59" si="1665">SUM(MZV58:NAG58)</f>
        <v>0</v>
      </c>
      <c r="NAI58" s="61" t="s">
        <v>60</v>
      </c>
      <c r="NAJ58" s="60">
        <v>9491.7000000000007</v>
      </c>
      <c r="NAK58" s="45">
        <f t="shared" ref="NAK58:NAK59" si="1666">SUM(NAJ58/12)</f>
        <v>790.97500000000002</v>
      </c>
      <c r="NAL58" s="70">
        <v>0</v>
      </c>
      <c r="NAM58" s="70">
        <f t="shared" ref="NAM58:NAW59" si="1667">NAL58</f>
        <v>0</v>
      </c>
      <c r="NAN58" s="70">
        <f t="shared" si="1667"/>
        <v>0</v>
      </c>
      <c r="NAO58" s="70">
        <f t="shared" si="1667"/>
        <v>0</v>
      </c>
      <c r="NAP58" s="70">
        <f t="shared" si="1667"/>
        <v>0</v>
      </c>
      <c r="NAQ58" s="70">
        <f t="shared" si="1667"/>
        <v>0</v>
      </c>
      <c r="NAR58" s="70">
        <f t="shared" si="1667"/>
        <v>0</v>
      </c>
      <c r="NAS58" s="70">
        <f t="shared" si="1667"/>
        <v>0</v>
      </c>
      <c r="NAT58" s="70">
        <f t="shared" si="1667"/>
        <v>0</v>
      </c>
      <c r="NAU58" s="70">
        <f t="shared" si="1667"/>
        <v>0</v>
      </c>
      <c r="NAV58" s="70">
        <f t="shared" si="1667"/>
        <v>0</v>
      </c>
      <c r="NAW58" s="70">
        <f t="shared" si="1667"/>
        <v>0</v>
      </c>
      <c r="NAX58" s="50">
        <f t="shared" ref="NAX58:NAX59" si="1668">SUM(NAL58:NAW58)</f>
        <v>0</v>
      </c>
      <c r="NAY58" s="61" t="s">
        <v>60</v>
      </c>
      <c r="NAZ58" s="60">
        <v>9491.7000000000007</v>
      </c>
      <c r="NBA58" s="45">
        <f t="shared" ref="NBA58:NBA59" si="1669">SUM(NAZ58/12)</f>
        <v>790.97500000000002</v>
      </c>
      <c r="NBB58" s="70">
        <v>0</v>
      </c>
      <c r="NBC58" s="70">
        <f t="shared" ref="NBC58:NBM59" si="1670">NBB58</f>
        <v>0</v>
      </c>
      <c r="NBD58" s="70">
        <f t="shared" si="1670"/>
        <v>0</v>
      </c>
      <c r="NBE58" s="70">
        <f t="shared" si="1670"/>
        <v>0</v>
      </c>
      <c r="NBF58" s="70">
        <f t="shared" si="1670"/>
        <v>0</v>
      </c>
      <c r="NBG58" s="70">
        <f t="shared" si="1670"/>
        <v>0</v>
      </c>
      <c r="NBH58" s="70">
        <f t="shared" si="1670"/>
        <v>0</v>
      </c>
      <c r="NBI58" s="70">
        <f t="shared" si="1670"/>
        <v>0</v>
      </c>
      <c r="NBJ58" s="70">
        <f t="shared" si="1670"/>
        <v>0</v>
      </c>
      <c r="NBK58" s="70">
        <f t="shared" si="1670"/>
        <v>0</v>
      </c>
      <c r="NBL58" s="70">
        <f t="shared" si="1670"/>
        <v>0</v>
      </c>
      <c r="NBM58" s="70">
        <f t="shared" si="1670"/>
        <v>0</v>
      </c>
      <c r="NBN58" s="50">
        <f t="shared" ref="NBN58:NBN59" si="1671">SUM(NBB58:NBM58)</f>
        <v>0</v>
      </c>
      <c r="NBO58" s="61" t="s">
        <v>60</v>
      </c>
      <c r="NBP58" s="60">
        <v>9491.7000000000007</v>
      </c>
      <c r="NBQ58" s="45">
        <f t="shared" ref="NBQ58:NBQ59" si="1672">SUM(NBP58/12)</f>
        <v>790.97500000000002</v>
      </c>
      <c r="NBR58" s="70">
        <v>0</v>
      </c>
      <c r="NBS58" s="70">
        <f t="shared" ref="NBS58:NCC59" si="1673">NBR58</f>
        <v>0</v>
      </c>
      <c r="NBT58" s="70">
        <f t="shared" si="1673"/>
        <v>0</v>
      </c>
      <c r="NBU58" s="70">
        <f t="shared" si="1673"/>
        <v>0</v>
      </c>
      <c r="NBV58" s="70">
        <f t="shared" si="1673"/>
        <v>0</v>
      </c>
      <c r="NBW58" s="70">
        <f t="shared" si="1673"/>
        <v>0</v>
      </c>
      <c r="NBX58" s="70">
        <f t="shared" si="1673"/>
        <v>0</v>
      </c>
      <c r="NBY58" s="70">
        <f t="shared" si="1673"/>
        <v>0</v>
      </c>
      <c r="NBZ58" s="70">
        <f t="shared" si="1673"/>
        <v>0</v>
      </c>
      <c r="NCA58" s="70">
        <f t="shared" si="1673"/>
        <v>0</v>
      </c>
      <c r="NCB58" s="70">
        <f t="shared" si="1673"/>
        <v>0</v>
      </c>
      <c r="NCC58" s="70">
        <f t="shared" si="1673"/>
        <v>0</v>
      </c>
      <c r="NCD58" s="50">
        <f t="shared" ref="NCD58:NCD59" si="1674">SUM(NBR58:NCC58)</f>
        <v>0</v>
      </c>
      <c r="NCE58" s="61" t="s">
        <v>60</v>
      </c>
      <c r="NCF58" s="60">
        <v>9491.7000000000007</v>
      </c>
      <c r="NCG58" s="45">
        <f t="shared" ref="NCG58:NCG59" si="1675">SUM(NCF58/12)</f>
        <v>790.97500000000002</v>
      </c>
      <c r="NCH58" s="70">
        <v>0</v>
      </c>
      <c r="NCI58" s="70">
        <f t="shared" ref="NCI58:NCS59" si="1676">NCH58</f>
        <v>0</v>
      </c>
      <c r="NCJ58" s="70">
        <f t="shared" si="1676"/>
        <v>0</v>
      </c>
      <c r="NCK58" s="70">
        <f t="shared" si="1676"/>
        <v>0</v>
      </c>
      <c r="NCL58" s="70">
        <f t="shared" si="1676"/>
        <v>0</v>
      </c>
      <c r="NCM58" s="70">
        <f t="shared" si="1676"/>
        <v>0</v>
      </c>
      <c r="NCN58" s="70">
        <f t="shared" si="1676"/>
        <v>0</v>
      </c>
      <c r="NCO58" s="70">
        <f t="shared" si="1676"/>
        <v>0</v>
      </c>
      <c r="NCP58" s="70">
        <f t="shared" si="1676"/>
        <v>0</v>
      </c>
      <c r="NCQ58" s="70">
        <f t="shared" si="1676"/>
        <v>0</v>
      </c>
      <c r="NCR58" s="70">
        <f t="shared" si="1676"/>
        <v>0</v>
      </c>
      <c r="NCS58" s="70">
        <f t="shared" si="1676"/>
        <v>0</v>
      </c>
      <c r="NCT58" s="50">
        <f t="shared" ref="NCT58:NCT59" si="1677">SUM(NCH58:NCS58)</f>
        <v>0</v>
      </c>
      <c r="NCU58" s="61" t="s">
        <v>60</v>
      </c>
      <c r="NCV58" s="60">
        <v>9491.7000000000007</v>
      </c>
      <c r="NCW58" s="45">
        <f t="shared" ref="NCW58:NCW59" si="1678">SUM(NCV58/12)</f>
        <v>790.97500000000002</v>
      </c>
      <c r="NCX58" s="70">
        <v>0</v>
      </c>
      <c r="NCY58" s="70">
        <f t="shared" ref="NCY58:NDI59" si="1679">NCX58</f>
        <v>0</v>
      </c>
      <c r="NCZ58" s="70">
        <f t="shared" si="1679"/>
        <v>0</v>
      </c>
      <c r="NDA58" s="70">
        <f t="shared" si="1679"/>
        <v>0</v>
      </c>
      <c r="NDB58" s="70">
        <f t="shared" si="1679"/>
        <v>0</v>
      </c>
      <c r="NDC58" s="70">
        <f t="shared" si="1679"/>
        <v>0</v>
      </c>
      <c r="NDD58" s="70">
        <f t="shared" si="1679"/>
        <v>0</v>
      </c>
      <c r="NDE58" s="70">
        <f t="shared" si="1679"/>
        <v>0</v>
      </c>
      <c r="NDF58" s="70">
        <f t="shared" si="1679"/>
        <v>0</v>
      </c>
      <c r="NDG58" s="70">
        <f t="shared" si="1679"/>
        <v>0</v>
      </c>
      <c r="NDH58" s="70">
        <f t="shared" si="1679"/>
        <v>0</v>
      </c>
      <c r="NDI58" s="70">
        <f t="shared" si="1679"/>
        <v>0</v>
      </c>
      <c r="NDJ58" s="50">
        <f t="shared" ref="NDJ58:NDJ59" si="1680">SUM(NCX58:NDI58)</f>
        <v>0</v>
      </c>
      <c r="NDK58" s="61" t="s">
        <v>60</v>
      </c>
      <c r="NDL58" s="60">
        <v>9491.7000000000007</v>
      </c>
      <c r="NDM58" s="45">
        <f t="shared" ref="NDM58:NDM59" si="1681">SUM(NDL58/12)</f>
        <v>790.97500000000002</v>
      </c>
      <c r="NDN58" s="70">
        <v>0</v>
      </c>
      <c r="NDO58" s="70">
        <f t="shared" ref="NDO58:NDY59" si="1682">NDN58</f>
        <v>0</v>
      </c>
      <c r="NDP58" s="70">
        <f t="shared" si="1682"/>
        <v>0</v>
      </c>
      <c r="NDQ58" s="70">
        <f t="shared" si="1682"/>
        <v>0</v>
      </c>
      <c r="NDR58" s="70">
        <f t="shared" si="1682"/>
        <v>0</v>
      </c>
      <c r="NDS58" s="70">
        <f t="shared" si="1682"/>
        <v>0</v>
      </c>
      <c r="NDT58" s="70">
        <f t="shared" si="1682"/>
        <v>0</v>
      </c>
      <c r="NDU58" s="70">
        <f t="shared" si="1682"/>
        <v>0</v>
      </c>
      <c r="NDV58" s="70">
        <f t="shared" si="1682"/>
        <v>0</v>
      </c>
      <c r="NDW58" s="70">
        <f t="shared" si="1682"/>
        <v>0</v>
      </c>
      <c r="NDX58" s="70">
        <f t="shared" si="1682"/>
        <v>0</v>
      </c>
      <c r="NDY58" s="70">
        <f t="shared" si="1682"/>
        <v>0</v>
      </c>
      <c r="NDZ58" s="50">
        <f t="shared" ref="NDZ58:NDZ59" si="1683">SUM(NDN58:NDY58)</f>
        <v>0</v>
      </c>
      <c r="NEA58" s="61" t="s">
        <v>60</v>
      </c>
      <c r="NEB58" s="60">
        <v>9491.7000000000007</v>
      </c>
      <c r="NEC58" s="45">
        <f t="shared" ref="NEC58:NEC59" si="1684">SUM(NEB58/12)</f>
        <v>790.97500000000002</v>
      </c>
      <c r="NED58" s="70">
        <v>0</v>
      </c>
      <c r="NEE58" s="70">
        <f t="shared" ref="NEE58:NEO59" si="1685">NED58</f>
        <v>0</v>
      </c>
      <c r="NEF58" s="70">
        <f t="shared" si="1685"/>
        <v>0</v>
      </c>
      <c r="NEG58" s="70">
        <f t="shared" si="1685"/>
        <v>0</v>
      </c>
      <c r="NEH58" s="70">
        <f t="shared" si="1685"/>
        <v>0</v>
      </c>
      <c r="NEI58" s="70">
        <f t="shared" si="1685"/>
        <v>0</v>
      </c>
      <c r="NEJ58" s="70">
        <f t="shared" si="1685"/>
        <v>0</v>
      </c>
      <c r="NEK58" s="70">
        <f t="shared" si="1685"/>
        <v>0</v>
      </c>
      <c r="NEL58" s="70">
        <f t="shared" si="1685"/>
        <v>0</v>
      </c>
      <c r="NEM58" s="70">
        <f t="shared" si="1685"/>
        <v>0</v>
      </c>
      <c r="NEN58" s="70">
        <f t="shared" si="1685"/>
        <v>0</v>
      </c>
      <c r="NEO58" s="70">
        <f t="shared" si="1685"/>
        <v>0</v>
      </c>
      <c r="NEP58" s="50">
        <f t="shared" ref="NEP58:NEP59" si="1686">SUM(NED58:NEO58)</f>
        <v>0</v>
      </c>
      <c r="NEQ58" s="61" t="s">
        <v>60</v>
      </c>
      <c r="NER58" s="60">
        <v>9491.7000000000007</v>
      </c>
      <c r="NES58" s="45">
        <f t="shared" ref="NES58:NES59" si="1687">SUM(NER58/12)</f>
        <v>790.97500000000002</v>
      </c>
      <c r="NET58" s="70">
        <v>0</v>
      </c>
      <c r="NEU58" s="70">
        <f t="shared" ref="NEU58:NFE59" si="1688">NET58</f>
        <v>0</v>
      </c>
      <c r="NEV58" s="70">
        <f t="shared" si="1688"/>
        <v>0</v>
      </c>
      <c r="NEW58" s="70">
        <f t="shared" si="1688"/>
        <v>0</v>
      </c>
      <c r="NEX58" s="70">
        <f t="shared" si="1688"/>
        <v>0</v>
      </c>
      <c r="NEY58" s="70">
        <f t="shared" si="1688"/>
        <v>0</v>
      </c>
      <c r="NEZ58" s="70">
        <f t="shared" si="1688"/>
        <v>0</v>
      </c>
      <c r="NFA58" s="70">
        <f t="shared" si="1688"/>
        <v>0</v>
      </c>
      <c r="NFB58" s="70">
        <f t="shared" si="1688"/>
        <v>0</v>
      </c>
      <c r="NFC58" s="70">
        <f t="shared" si="1688"/>
        <v>0</v>
      </c>
      <c r="NFD58" s="70">
        <f t="shared" si="1688"/>
        <v>0</v>
      </c>
      <c r="NFE58" s="70">
        <f t="shared" si="1688"/>
        <v>0</v>
      </c>
      <c r="NFF58" s="50">
        <f t="shared" ref="NFF58:NFF59" si="1689">SUM(NET58:NFE58)</f>
        <v>0</v>
      </c>
      <c r="NFG58" s="61" t="s">
        <v>60</v>
      </c>
      <c r="NFH58" s="60">
        <v>9491.7000000000007</v>
      </c>
      <c r="NFI58" s="45">
        <f t="shared" ref="NFI58:NFI59" si="1690">SUM(NFH58/12)</f>
        <v>790.97500000000002</v>
      </c>
      <c r="NFJ58" s="70">
        <v>0</v>
      </c>
      <c r="NFK58" s="70">
        <f t="shared" ref="NFK58:NFU59" si="1691">NFJ58</f>
        <v>0</v>
      </c>
      <c r="NFL58" s="70">
        <f t="shared" si="1691"/>
        <v>0</v>
      </c>
      <c r="NFM58" s="70">
        <f t="shared" si="1691"/>
        <v>0</v>
      </c>
      <c r="NFN58" s="70">
        <f t="shared" si="1691"/>
        <v>0</v>
      </c>
      <c r="NFO58" s="70">
        <f t="shared" si="1691"/>
        <v>0</v>
      </c>
      <c r="NFP58" s="70">
        <f t="shared" si="1691"/>
        <v>0</v>
      </c>
      <c r="NFQ58" s="70">
        <f t="shared" si="1691"/>
        <v>0</v>
      </c>
      <c r="NFR58" s="70">
        <f t="shared" si="1691"/>
        <v>0</v>
      </c>
      <c r="NFS58" s="70">
        <f t="shared" si="1691"/>
        <v>0</v>
      </c>
      <c r="NFT58" s="70">
        <f t="shared" si="1691"/>
        <v>0</v>
      </c>
      <c r="NFU58" s="70">
        <f t="shared" si="1691"/>
        <v>0</v>
      </c>
      <c r="NFV58" s="50">
        <f t="shared" ref="NFV58:NFV59" si="1692">SUM(NFJ58:NFU58)</f>
        <v>0</v>
      </c>
      <c r="NFW58" s="61" t="s">
        <v>60</v>
      </c>
      <c r="NFX58" s="60">
        <v>9491.7000000000007</v>
      </c>
      <c r="NFY58" s="45">
        <f t="shared" ref="NFY58:NFY59" si="1693">SUM(NFX58/12)</f>
        <v>790.97500000000002</v>
      </c>
      <c r="NFZ58" s="70">
        <v>0</v>
      </c>
      <c r="NGA58" s="70">
        <f t="shared" ref="NGA58:NGK59" si="1694">NFZ58</f>
        <v>0</v>
      </c>
      <c r="NGB58" s="70">
        <f t="shared" si="1694"/>
        <v>0</v>
      </c>
      <c r="NGC58" s="70">
        <f t="shared" si="1694"/>
        <v>0</v>
      </c>
      <c r="NGD58" s="70">
        <f t="shared" si="1694"/>
        <v>0</v>
      </c>
      <c r="NGE58" s="70">
        <f t="shared" si="1694"/>
        <v>0</v>
      </c>
      <c r="NGF58" s="70">
        <f t="shared" si="1694"/>
        <v>0</v>
      </c>
      <c r="NGG58" s="70">
        <f t="shared" si="1694"/>
        <v>0</v>
      </c>
      <c r="NGH58" s="70">
        <f t="shared" si="1694"/>
        <v>0</v>
      </c>
      <c r="NGI58" s="70">
        <f t="shared" si="1694"/>
        <v>0</v>
      </c>
      <c r="NGJ58" s="70">
        <f t="shared" si="1694"/>
        <v>0</v>
      </c>
      <c r="NGK58" s="70">
        <f t="shared" si="1694"/>
        <v>0</v>
      </c>
      <c r="NGL58" s="50">
        <f t="shared" ref="NGL58:NGL59" si="1695">SUM(NFZ58:NGK58)</f>
        <v>0</v>
      </c>
      <c r="NGM58" s="61" t="s">
        <v>60</v>
      </c>
      <c r="NGN58" s="60">
        <v>9491.7000000000007</v>
      </c>
      <c r="NGO58" s="45">
        <f t="shared" ref="NGO58:NGO59" si="1696">SUM(NGN58/12)</f>
        <v>790.97500000000002</v>
      </c>
      <c r="NGP58" s="70">
        <v>0</v>
      </c>
      <c r="NGQ58" s="70">
        <f t="shared" ref="NGQ58:NHA59" si="1697">NGP58</f>
        <v>0</v>
      </c>
      <c r="NGR58" s="70">
        <f t="shared" si="1697"/>
        <v>0</v>
      </c>
      <c r="NGS58" s="70">
        <f t="shared" si="1697"/>
        <v>0</v>
      </c>
      <c r="NGT58" s="70">
        <f t="shared" si="1697"/>
        <v>0</v>
      </c>
      <c r="NGU58" s="70">
        <f t="shared" si="1697"/>
        <v>0</v>
      </c>
      <c r="NGV58" s="70">
        <f t="shared" si="1697"/>
        <v>0</v>
      </c>
      <c r="NGW58" s="70">
        <f t="shared" si="1697"/>
        <v>0</v>
      </c>
      <c r="NGX58" s="70">
        <f t="shared" si="1697"/>
        <v>0</v>
      </c>
      <c r="NGY58" s="70">
        <f t="shared" si="1697"/>
        <v>0</v>
      </c>
      <c r="NGZ58" s="70">
        <f t="shared" si="1697"/>
        <v>0</v>
      </c>
      <c r="NHA58" s="70">
        <f t="shared" si="1697"/>
        <v>0</v>
      </c>
      <c r="NHB58" s="50">
        <f t="shared" ref="NHB58:NHB59" si="1698">SUM(NGP58:NHA58)</f>
        <v>0</v>
      </c>
      <c r="NHC58" s="61" t="s">
        <v>60</v>
      </c>
      <c r="NHD58" s="60">
        <v>9491.7000000000007</v>
      </c>
      <c r="NHE58" s="45">
        <f t="shared" ref="NHE58:NHE59" si="1699">SUM(NHD58/12)</f>
        <v>790.97500000000002</v>
      </c>
      <c r="NHF58" s="70">
        <v>0</v>
      </c>
      <c r="NHG58" s="70">
        <f t="shared" ref="NHG58:NHQ59" si="1700">NHF58</f>
        <v>0</v>
      </c>
      <c r="NHH58" s="70">
        <f t="shared" si="1700"/>
        <v>0</v>
      </c>
      <c r="NHI58" s="70">
        <f t="shared" si="1700"/>
        <v>0</v>
      </c>
      <c r="NHJ58" s="70">
        <f t="shared" si="1700"/>
        <v>0</v>
      </c>
      <c r="NHK58" s="70">
        <f t="shared" si="1700"/>
        <v>0</v>
      </c>
      <c r="NHL58" s="70">
        <f t="shared" si="1700"/>
        <v>0</v>
      </c>
      <c r="NHM58" s="70">
        <f t="shared" si="1700"/>
        <v>0</v>
      </c>
      <c r="NHN58" s="70">
        <f t="shared" si="1700"/>
        <v>0</v>
      </c>
      <c r="NHO58" s="70">
        <f t="shared" si="1700"/>
        <v>0</v>
      </c>
      <c r="NHP58" s="70">
        <f t="shared" si="1700"/>
        <v>0</v>
      </c>
      <c r="NHQ58" s="70">
        <f t="shared" si="1700"/>
        <v>0</v>
      </c>
      <c r="NHR58" s="50">
        <f t="shared" ref="NHR58:NHR59" si="1701">SUM(NHF58:NHQ58)</f>
        <v>0</v>
      </c>
      <c r="NHS58" s="61" t="s">
        <v>60</v>
      </c>
      <c r="NHT58" s="60">
        <v>9491.7000000000007</v>
      </c>
      <c r="NHU58" s="45">
        <f t="shared" ref="NHU58:NHU59" si="1702">SUM(NHT58/12)</f>
        <v>790.97500000000002</v>
      </c>
      <c r="NHV58" s="70">
        <v>0</v>
      </c>
      <c r="NHW58" s="70">
        <f t="shared" ref="NHW58:NIG59" si="1703">NHV58</f>
        <v>0</v>
      </c>
      <c r="NHX58" s="70">
        <f t="shared" si="1703"/>
        <v>0</v>
      </c>
      <c r="NHY58" s="70">
        <f t="shared" si="1703"/>
        <v>0</v>
      </c>
      <c r="NHZ58" s="70">
        <f t="shared" si="1703"/>
        <v>0</v>
      </c>
      <c r="NIA58" s="70">
        <f t="shared" si="1703"/>
        <v>0</v>
      </c>
      <c r="NIB58" s="70">
        <f t="shared" si="1703"/>
        <v>0</v>
      </c>
      <c r="NIC58" s="70">
        <f t="shared" si="1703"/>
        <v>0</v>
      </c>
      <c r="NID58" s="70">
        <f t="shared" si="1703"/>
        <v>0</v>
      </c>
      <c r="NIE58" s="70">
        <f t="shared" si="1703"/>
        <v>0</v>
      </c>
      <c r="NIF58" s="70">
        <f t="shared" si="1703"/>
        <v>0</v>
      </c>
      <c r="NIG58" s="70">
        <f t="shared" si="1703"/>
        <v>0</v>
      </c>
      <c r="NIH58" s="50">
        <f t="shared" ref="NIH58:NIH59" si="1704">SUM(NHV58:NIG58)</f>
        <v>0</v>
      </c>
      <c r="NII58" s="61" t="s">
        <v>60</v>
      </c>
      <c r="NIJ58" s="60">
        <v>9491.7000000000007</v>
      </c>
      <c r="NIK58" s="45">
        <f t="shared" ref="NIK58:NIK59" si="1705">SUM(NIJ58/12)</f>
        <v>790.97500000000002</v>
      </c>
      <c r="NIL58" s="70">
        <v>0</v>
      </c>
      <c r="NIM58" s="70">
        <f t="shared" ref="NIM58:NIW59" si="1706">NIL58</f>
        <v>0</v>
      </c>
      <c r="NIN58" s="70">
        <f t="shared" si="1706"/>
        <v>0</v>
      </c>
      <c r="NIO58" s="70">
        <f t="shared" si="1706"/>
        <v>0</v>
      </c>
      <c r="NIP58" s="70">
        <f t="shared" si="1706"/>
        <v>0</v>
      </c>
      <c r="NIQ58" s="70">
        <f t="shared" si="1706"/>
        <v>0</v>
      </c>
      <c r="NIR58" s="70">
        <f t="shared" si="1706"/>
        <v>0</v>
      </c>
      <c r="NIS58" s="70">
        <f t="shared" si="1706"/>
        <v>0</v>
      </c>
      <c r="NIT58" s="70">
        <f t="shared" si="1706"/>
        <v>0</v>
      </c>
      <c r="NIU58" s="70">
        <f t="shared" si="1706"/>
        <v>0</v>
      </c>
      <c r="NIV58" s="70">
        <f t="shared" si="1706"/>
        <v>0</v>
      </c>
      <c r="NIW58" s="70">
        <f t="shared" si="1706"/>
        <v>0</v>
      </c>
      <c r="NIX58" s="50">
        <f t="shared" ref="NIX58:NIX59" si="1707">SUM(NIL58:NIW58)</f>
        <v>0</v>
      </c>
      <c r="NIY58" s="61" t="s">
        <v>60</v>
      </c>
      <c r="NIZ58" s="60">
        <v>9491.7000000000007</v>
      </c>
      <c r="NJA58" s="45">
        <f t="shared" ref="NJA58:NJA59" si="1708">SUM(NIZ58/12)</f>
        <v>790.97500000000002</v>
      </c>
      <c r="NJB58" s="70">
        <v>0</v>
      </c>
      <c r="NJC58" s="70">
        <f t="shared" ref="NJC58:NJM59" si="1709">NJB58</f>
        <v>0</v>
      </c>
      <c r="NJD58" s="70">
        <f t="shared" si="1709"/>
        <v>0</v>
      </c>
      <c r="NJE58" s="70">
        <f t="shared" si="1709"/>
        <v>0</v>
      </c>
      <c r="NJF58" s="70">
        <f t="shared" si="1709"/>
        <v>0</v>
      </c>
      <c r="NJG58" s="70">
        <f t="shared" si="1709"/>
        <v>0</v>
      </c>
      <c r="NJH58" s="70">
        <f t="shared" si="1709"/>
        <v>0</v>
      </c>
      <c r="NJI58" s="70">
        <f t="shared" si="1709"/>
        <v>0</v>
      </c>
      <c r="NJJ58" s="70">
        <f t="shared" si="1709"/>
        <v>0</v>
      </c>
      <c r="NJK58" s="70">
        <f t="shared" si="1709"/>
        <v>0</v>
      </c>
      <c r="NJL58" s="70">
        <f t="shared" si="1709"/>
        <v>0</v>
      </c>
      <c r="NJM58" s="70">
        <f t="shared" si="1709"/>
        <v>0</v>
      </c>
      <c r="NJN58" s="50">
        <f t="shared" ref="NJN58:NJN59" si="1710">SUM(NJB58:NJM58)</f>
        <v>0</v>
      </c>
      <c r="NJO58" s="61" t="s">
        <v>60</v>
      </c>
      <c r="NJP58" s="60">
        <v>9491.7000000000007</v>
      </c>
      <c r="NJQ58" s="45">
        <f t="shared" ref="NJQ58:NJQ59" si="1711">SUM(NJP58/12)</f>
        <v>790.97500000000002</v>
      </c>
      <c r="NJR58" s="70">
        <v>0</v>
      </c>
      <c r="NJS58" s="70">
        <f t="shared" ref="NJS58:NKC59" si="1712">NJR58</f>
        <v>0</v>
      </c>
      <c r="NJT58" s="70">
        <f t="shared" si="1712"/>
        <v>0</v>
      </c>
      <c r="NJU58" s="70">
        <f t="shared" si="1712"/>
        <v>0</v>
      </c>
      <c r="NJV58" s="70">
        <f t="shared" si="1712"/>
        <v>0</v>
      </c>
      <c r="NJW58" s="70">
        <f t="shared" si="1712"/>
        <v>0</v>
      </c>
      <c r="NJX58" s="70">
        <f t="shared" si="1712"/>
        <v>0</v>
      </c>
      <c r="NJY58" s="70">
        <f t="shared" si="1712"/>
        <v>0</v>
      </c>
      <c r="NJZ58" s="70">
        <f t="shared" si="1712"/>
        <v>0</v>
      </c>
      <c r="NKA58" s="70">
        <f t="shared" si="1712"/>
        <v>0</v>
      </c>
      <c r="NKB58" s="70">
        <f t="shared" si="1712"/>
        <v>0</v>
      </c>
      <c r="NKC58" s="70">
        <f t="shared" si="1712"/>
        <v>0</v>
      </c>
      <c r="NKD58" s="50">
        <f t="shared" ref="NKD58:NKD59" si="1713">SUM(NJR58:NKC58)</f>
        <v>0</v>
      </c>
      <c r="NKE58" s="61" t="s">
        <v>60</v>
      </c>
      <c r="NKF58" s="60">
        <v>9491.7000000000007</v>
      </c>
      <c r="NKG58" s="45">
        <f t="shared" ref="NKG58:NKG59" si="1714">SUM(NKF58/12)</f>
        <v>790.97500000000002</v>
      </c>
      <c r="NKH58" s="70">
        <v>0</v>
      </c>
      <c r="NKI58" s="70">
        <f t="shared" ref="NKI58:NKS59" si="1715">NKH58</f>
        <v>0</v>
      </c>
      <c r="NKJ58" s="70">
        <f t="shared" si="1715"/>
        <v>0</v>
      </c>
      <c r="NKK58" s="70">
        <f t="shared" si="1715"/>
        <v>0</v>
      </c>
      <c r="NKL58" s="70">
        <f t="shared" si="1715"/>
        <v>0</v>
      </c>
      <c r="NKM58" s="70">
        <f t="shared" si="1715"/>
        <v>0</v>
      </c>
      <c r="NKN58" s="70">
        <f t="shared" si="1715"/>
        <v>0</v>
      </c>
      <c r="NKO58" s="70">
        <f t="shared" si="1715"/>
        <v>0</v>
      </c>
      <c r="NKP58" s="70">
        <f t="shared" si="1715"/>
        <v>0</v>
      </c>
      <c r="NKQ58" s="70">
        <f t="shared" si="1715"/>
        <v>0</v>
      </c>
      <c r="NKR58" s="70">
        <f t="shared" si="1715"/>
        <v>0</v>
      </c>
      <c r="NKS58" s="70">
        <f t="shared" si="1715"/>
        <v>0</v>
      </c>
      <c r="NKT58" s="50">
        <f t="shared" ref="NKT58:NKT59" si="1716">SUM(NKH58:NKS58)</f>
        <v>0</v>
      </c>
      <c r="NKU58" s="61" t="s">
        <v>60</v>
      </c>
      <c r="NKV58" s="60">
        <v>9491.7000000000007</v>
      </c>
      <c r="NKW58" s="45">
        <f t="shared" ref="NKW58:NKW59" si="1717">SUM(NKV58/12)</f>
        <v>790.97500000000002</v>
      </c>
      <c r="NKX58" s="70">
        <v>0</v>
      </c>
      <c r="NKY58" s="70">
        <f t="shared" ref="NKY58:NLI59" si="1718">NKX58</f>
        <v>0</v>
      </c>
      <c r="NKZ58" s="70">
        <f t="shared" si="1718"/>
        <v>0</v>
      </c>
      <c r="NLA58" s="70">
        <f t="shared" si="1718"/>
        <v>0</v>
      </c>
      <c r="NLB58" s="70">
        <f t="shared" si="1718"/>
        <v>0</v>
      </c>
      <c r="NLC58" s="70">
        <f t="shared" si="1718"/>
        <v>0</v>
      </c>
      <c r="NLD58" s="70">
        <f t="shared" si="1718"/>
        <v>0</v>
      </c>
      <c r="NLE58" s="70">
        <f t="shared" si="1718"/>
        <v>0</v>
      </c>
      <c r="NLF58" s="70">
        <f t="shared" si="1718"/>
        <v>0</v>
      </c>
      <c r="NLG58" s="70">
        <f t="shared" si="1718"/>
        <v>0</v>
      </c>
      <c r="NLH58" s="70">
        <f t="shared" si="1718"/>
        <v>0</v>
      </c>
      <c r="NLI58" s="70">
        <f t="shared" si="1718"/>
        <v>0</v>
      </c>
      <c r="NLJ58" s="50">
        <f t="shared" ref="NLJ58:NLJ59" si="1719">SUM(NKX58:NLI58)</f>
        <v>0</v>
      </c>
      <c r="NLK58" s="61" t="s">
        <v>60</v>
      </c>
      <c r="NLL58" s="60">
        <v>9491.7000000000007</v>
      </c>
      <c r="NLM58" s="45">
        <f t="shared" ref="NLM58:NLM59" si="1720">SUM(NLL58/12)</f>
        <v>790.97500000000002</v>
      </c>
      <c r="NLN58" s="70">
        <v>0</v>
      </c>
      <c r="NLO58" s="70">
        <f t="shared" ref="NLO58:NLY59" si="1721">NLN58</f>
        <v>0</v>
      </c>
      <c r="NLP58" s="70">
        <f t="shared" si="1721"/>
        <v>0</v>
      </c>
      <c r="NLQ58" s="70">
        <f t="shared" si="1721"/>
        <v>0</v>
      </c>
      <c r="NLR58" s="70">
        <f t="shared" si="1721"/>
        <v>0</v>
      </c>
      <c r="NLS58" s="70">
        <f t="shared" si="1721"/>
        <v>0</v>
      </c>
      <c r="NLT58" s="70">
        <f t="shared" si="1721"/>
        <v>0</v>
      </c>
      <c r="NLU58" s="70">
        <f t="shared" si="1721"/>
        <v>0</v>
      </c>
      <c r="NLV58" s="70">
        <f t="shared" si="1721"/>
        <v>0</v>
      </c>
      <c r="NLW58" s="70">
        <f t="shared" si="1721"/>
        <v>0</v>
      </c>
      <c r="NLX58" s="70">
        <f t="shared" si="1721"/>
        <v>0</v>
      </c>
      <c r="NLY58" s="70">
        <f t="shared" si="1721"/>
        <v>0</v>
      </c>
      <c r="NLZ58" s="50">
        <f t="shared" ref="NLZ58:NLZ59" si="1722">SUM(NLN58:NLY58)</f>
        <v>0</v>
      </c>
      <c r="NMA58" s="61" t="s">
        <v>60</v>
      </c>
      <c r="NMB58" s="60">
        <v>9491.7000000000007</v>
      </c>
      <c r="NMC58" s="45">
        <f t="shared" ref="NMC58:NMC59" si="1723">SUM(NMB58/12)</f>
        <v>790.97500000000002</v>
      </c>
      <c r="NMD58" s="70">
        <v>0</v>
      </c>
      <c r="NME58" s="70">
        <f t="shared" ref="NME58:NMO59" si="1724">NMD58</f>
        <v>0</v>
      </c>
      <c r="NMF58" s="70">
        <f t="shared" si="1724"/>
        <v>0</v>
      </c>
      <c r="NMG58" s="70">
        <f t="shared" si="1724"/>
        <v>0</v>
      </c>
      <c r="NMH58" s="70">
        <f t="shared" si="1724"/>
        <v>0</v>
      </c>
      <c r="NMI58" s="70">
        <f t="shared" si="1724"/>
        <v>0</v>
      </c>
      <c r="NMJ58" s="70">
        <f t="shared" si="1724"/>
        <v>0</v>
      </c>
      <c r="NMK58" s="70">
        <f t="shared" si="1724"/>
        <v>0</v>
      </c>
      <c r="NML58" s="70">
        <f t="shared" si="1724"/>
        <v>0</v>
      </c>
      <c r="NMM58" s="70">
        <f t="shared" si="1724"/>
        <v>0</v>
      </c>
      <c r="NMN58" s="70">
        <f t="shared" si="1724"/>
        <v>0</v>
      </c>
      <c r="NMO58" s="70">
        <f t="shared" si="1724"/>
        <v>0</v>
      </c>
      <c r="NMP58" s="50">
        <f t="shared" ref="NMP58:NMP59" si="1725">SUM(NMD58:NMO58)</f>
        <v>0</v>
      </c>
      <c r="NMQ58" s="61" t="s">
        <v>60</v>
      </c>
      <c r="NMR58" s="60">
        <v>9491.7000000000007</v>
      </c>
      <c r="NMS58" s="45">
        <f t="shared" ref="NMS58:NMS59" si="1726">SUM(NMR58/12)</f>
        <v>790.97500000000002</v>
      </c>
      <c r="NMT58" s="70">
        <v>0</v>
      </c>
      <c r="NMU58" s="70">
        <f t="shared" ref="NMU58:NNE59" si="1727">NMT58</f>
        <v>0</v>
      </c>
      <c r="NMV58" s="70">
        <f t="shared" si="1727"/>
        <v>0</v>
      </c>
      <c r="NMW58" s="70">
        <f t="shared" si="1727"/>
        <v>0</v>
      </c>
      <c r="NMX58" s="70">
        <f t="shared" si="1727"/>
        <v>0</v>
      </c>
      <c r="NMY58" s="70">
        <f t="shared" si="1727"/>
        <v>0</v>
      </c>
      <c r="NMZ58" s="70">
        <f t="shared" si="1727"/>
        <v>0</v>
      </c>
      <c r="NNA58" s="70">
        <f t="shared" si="1727"/>
        <v>0</v>
      </c>
      <c r="NNB58" s="70">
        <f t="shared" si="1727"/>
        <v>0</v>
      </c>
      <c r="NNC58" s="70">
        <f t="shared" si="1727"/>
        <v>0</v>
      </c>
      <c r="NND58" s="70">
        <f t="shared" si="1727"/>
        <v>0</v>
      </c>
      <c r="NNE58" s="70">
        <f t="shared" si="1727"/>
        <v>0</v>
      </c>
      <c r="NNF58" s="50">
        <f t="shared" ref="NNF58:NNF59" si="1728">SUM(NMT58:NNE58)</f>
        <v>0</v>
      </c>
      <c r="NNG58" s="61" t="s">
        <v>60</v>
      </c>
      <c r="NNH58" s="60">
        <v>9491.7000000000007</v>
      </c>
      <c r="NNI58" s="45">
        <f t="shared" ref="NNI58:NNI59" si="1729">SUM(NNH58/12)</f>
        <v>790.97500000000002</v>
      </c>
      <c r="NNJ58" s="70">
        <v>0</v>
      </c>
      <c r="NNK58" s="70">
        <f t="shared" ref="NNK58:NNU59" si="1730">NNJ58</f>
        <v>0</v>
      </c>
      <c r="NNL58" s="70">
        <f t="shared" si="1730"/>
        <v>0</v>
      </c>
      <c r="NNM58" s="70">
        <f t="shared" si="1730"/>
        <v>0</v>
      </c>
      <c r="NNN58" s="70">
        <f t="shared" si="1730"/>
        <v>0</v>
      </c>
      <c r="NNO58" s="70">
        <f t="shared" si="1730"/>
        <v>0</v>
      </c>
      <c r="NNP58" s="70">
        <f t="shared" si="1730"/>
        <v>0</v>
      </c>
      <c r="NNQ58" s="70">
        <f t="shared" si="1730"/>
        <v>0</v>
      </c>
      <c r="NNR58" s="70">
        <f t="shared" si="1730"/>
        <v>0</v>
      </c>
      <c r="NNS58" s="70">
        <f t="shared" si="1730"/>
        <v>0</v>
      </c>
      <c r="NNT58" s="70">
        <f t="shared" si="1730"/>
        <v>0</v>
      </c>
      <c r="NNU58" s="70">
        <f t="shared" si="1730"/>
        <v>0</v>
      </c>
      <c r="NNV58" s="50">
        <f t="shared" ref="NNV58:NNV59" si="1731">SUM(NNJ58:NNU58)</f>
        <v>0</v>
      </c>
      <c r="NNW58" s="61" t="s">
        <v>60</v>
      </c>
      <c r="NNX58" s="60">
        <v>9491.7000000000007</v>
      </c>
      <c r="NNY58" s="45">
        <f t="shared" ref="NNY58:NNY59" si="1732">SUM(NNX58/12)</f>
        <v>790.97500000000002</v>
      </c>
      <c r="NNZ58" s="70">
        <v>0</v>
      </c>
      <c r="NOA58" s="70">
        <f t="shared" ref="NOA58:NOK59" si="1733">NNZ58</f>
        <v>0</v>
      </c>
      <c r="NOB58" s="70">
        <f t="shared" si="1733"/>
        <v>0</v>
      </c>
      <c r="NOC58" s="70">
        <f t="shared" si="1733"/>
        <v>0</v>
      </c>
      <c r="NOD58" s="70">
        <f t="shared" si="1733"/>
        <v>0</v>
      </c>
      <c r="NOE58" s="70">
        <f t="shared" si="1733"/>
        <v>0</v>
      </c>
      <c r="NOF58" s="70">
        <f t="shared" si="1733"/>
        <v>0</v>
      </c>
      <c r="NOG58" s="70">
        <f t="shared" si="1733"/>
        <v>0</v>
      </c>
      <c r="NOH58" s="70">
        <f t="shared" si="1733"/>
        <v>0</v>
      </c>
      <c r="NOI58" s="70">
        <f t="shared" si="1733"/>
        <v>0</v>
      </c>
      <c r="NOJ58" s="70">
        <f t="shared" si="1733"/>
        <v>0</v>
      </c>
      <c r="NOK58" s="70">
        <f t="shared" si="1733"/>
        <v>0</v>
      </c>
      <c r="NOL58" s="50">
        <f t="shared" ref="NOL58:NOL59" si="1734">SUM(NNZ58:NOK58)</f>
        <v>0</v>
      </c>
      <c r="NOM58" s="61" t="s">
        <v>60</v>
      </c>
      <c r="NON58" s="60">
        <v>9491.7000000000007</v>
      </c>
      <c r="NOO58" s="45">
        <f t="shared" ref="NOO58:NOO59" si="1735">SUM(NON58/12)</f>
        <v>790.97500000000002</v>
      </c>
      <c r="NOP58" s="70">
        <v>0</v>
      </c>
      <c r="NOQ58" s="70">
        <f t="shared" ref="NOQ58:NPA59" si="1736">NOP58</f>
        <v>0</v>
      </c>
      <c r="NOR58" s="70">
        <f t="shared" si="1736"/>
        <v>0</v>
      </c>
      <c r="NOS58" s="70">
        <f t="shared" si="1736"/>
        <v>0</v>
      </c>
      <c r="NOT58" s="70">
        <f t="shared" si="1736"/>
        <v>0</v>
      </c>
      <c r="NOU58" s="70">
        <f t="shared" si="1736"/>
        <v>0</v>
      </c>
      <c r="NOV58" s="70">
        <f t="shared" si="1736"/>
        <v>0</v>
      </c>
      <c r="NOW58" s="70">
        <f t="shared" si="1736"/>
        <v>0</v>
      </c>
      <c r="NOX58" s="70">
        <f t="shared" si="1736"/>
        <v>0</v>
      </c>
      <c r="NOY58" s="70">
        <f t="shared" si="1736"/>
        <v>0</v>
      </c>
      <c r="NOZ58" s="70">
        <f t="shared" si="1736"/>
        <v>0</v>
      </c>
      <c r="NPA58" s="70">
        <f t="shared" si="1736"/>
        <v>0</v>
      </c>
      <c r="NPB58" s="50">
        <f t="shared" ref="NPB58:NPB59" si="1737">SUM(NOP58:NPA58)</f>
        <v>0</v>
      </c>
      <c r="NPC58" s="61" t="s">
        <v>60</v>
      </c>
      <c r="NPD58" s="60">
        <v>9491.7000000000007</v>
      </c>
      <c r="NPE58" s="45">
        <f t="shared" ref="NPE58:NPE59" si="1738">SUM(NPD58/12)</f>
        <v>790.97500000000002</v>
      </c>
      <c r="NPF58" s="70">
        <v>0</v>
      </c>
      <c r="NPG58" s="70">
        <f t="shared" ref="NPG58:NPQ59" si="1739">NPF58</f>
        <v>0</v>
      </c>
      <c r="NPH58" s="70">
        <f t="shared" si="1739"/>
        <v>0</v>
      </c>
      <c r="NPI58" s="70">
        <f t="shared" si="1739"/>
        <v>0</v>
      </c>
      <c r="NPJ58" s="70">
        <f t="shared" si="1739"/>
        <v>0</v>
      </c>
      <c r="NPK58" s="70">
        <f t="shared" si="1739"/>
        <v>0</v>
      </c>
      <c r="NPL58" s="70">
        <f t="shared" si="1739"/>
        <v>0</v>
      </c>
      <c r="NPM58" s="70">
        <f t="shared" si="1739"/>
        <v>0</v>
      </c>
      <c r="NPN58" s="70">
        <f t="shared" si="1739"/>
        <v>0</v>
      </c>
      <c r="NPO58" s="70">
        <f t="shared" si="1739"/>
        <v>0</v>
      </c>
      <c r="NPP58" s="70">
        <f t="shared" si="1739"/>
        <v>0</v>
      </c>
      <c r="NPQ58" s="70">
        <f t="shared" si="1739"/>
        <v>0</v>
      </c>
      <c r="NPR58" s="50">
        <f t="shared" ref="NPR58:NPR59" si="1740">SUM(NPF58:NPQ58)</f>
        <v>0</v>
      </c>
      <c r="NPS58" s="61" t="s">
        <v>60</v>
      </c>
      <c r="NPT58" s="60">
        <v>9491.7000000000007</v>
      </c>
      <c r="NPU58" s="45">
        <f t="shared" ref="NPU58:NPU59" si="1741">SUM(NPT58/12)</f>
        <v>790.97500000000002</v>
      </c>
      <c r="NPV58" s="70">
        <v>0</v>
      </c>
      <c r="NPW58" s="70">
        <f t="shared" ref="NPW58:NQG59" si="1742">NPV58</f>
        <v>0</v>
      </c>
      <c r="NPX58" s="70">
        <f t="shared" si="1742"/>
        <v>0</v>
      </c>
      <c r="NPY58" s="70">
        <f t="shared" si="1742"/>
        <v>0</v>
      </c>
      <c r="NPZ58" s="70">
        <f t="shared" si="1742"/>
        <v>0</v>
      </c>
      <c r="NQA58" s="70">
        <f t="shared" si="1742"/>
        <v>0</v>
      </c>
      <c r="NQB58" s="70">
        <f t="shared" si="1742"/>
        <v>0</v>
      </c>
      <c r="NQC58" s="70">
        <f t="shared" si="1742"/>
        <v>0</v>
      </c>
      <c r="NQD58" s="70">
        <f t="shared" si="1742"/>
        <v>0</v>
      </c>
      <c r="NQE58" s="70">
        <f t="shared" si="1742"/>
        <v>0</v>
      </c>
      <c r="NQF58" s="70">
        <f t="shared" si="1742"/>
        <v>0</v>
      </c>
      <c r="NQG58" s="70">
        <f t="shared" si="1742"/>
        <v>0</v>
      </c>
      <c r="NQH58" s="50">
        <f t="shared" ref="NQH58:NQH59" si="1743">SUM(NPV58:NQG58)</f>
        <v>0</v>
      </c>
      <c r="NQI58" s="61" t="s">
        <v>60</v>
      </c>
      <c r="NQJ58" s="60">
        <v>9491.7000000000007</v>
      </c>
      <c r="NQK58" s="45">
        <f t="shared" ref="NQK58:NQK59" si="1744">SUM(NQJ58/12)</f>
        <v>790.97500000000002</v>
      </c>
      <c r="NQL58" s="70">
        <v>0</v>
      </c>
      <c r="NQM58" s="70">
        <f t="shared" ref="NQM58:NQW59" si="1745">NQL58</f>
        <v>0</v>
      </c>
      <c r="NQN58" s="70">
        <f t="shared" si="1745"/>
        <v>0</v>
      </c>
      <c r="NQO58" s="70">
        <f t="shared" si="1745"/>
        <v>0</v>
      </c>
      <c r="NQP58" s="70">
        <f t="shared" si="1745"/>
        <v>0</v>
      </c>
      <c r="NQQ58" s="70">
        <f t="shared" si="1745"/>
        <v>0</v>
      </c>
      <c r="NQR58" s="70">
        <f t="shared" si="1745"/>
        <v>0</v>
      </c>
      <c r="NQS58" s="70">
        <f t="shared" si="1745"/>
        <v>0</v>
      </c>
      <c r="NQT58" s="70">
        <f t="shared" si="1745"/>
        <v>0</v>
      </c>
      <c r="NQU58" s="70">
        <f t="shared" si="1745"/>
        <v>0</v>
      </c>
      <c r="NQV58" s="70">
        <f t="shared" si="1745"/>
        <v>0</v>
      </c>
      <c r="NQW58" s="70">
        <f t="shared" si="1745"/>
        <v>0</v>
      </c>
      <c r="NQX58" s="50">
        <f t="shared" ref="NQX58:NQX59" si="1746">SUM(NQL58:NQW58)</f>
        <v>0</v>
      </c>
      <c r="NQY58" s="61" t="s">
        <v>60</v>
      </c>
      <c r="NQZ58" s="60">
        <v>9491.7000000000007</v>
      </c>
      <c r="NRA58" s="45">
        <f t="shared" ref="NRA58:NRA59" si="1747">SUM(NQZ58/12)</f>
        <v>790.97500000000002</v>
      </c>
      <c r="NRB58" s="70">
        <v>0</v>
      </c>
      <c r="NRC58" s="70">
        <f t="shared" ref="NRC58:NRM59" si="1748">NRB58</f>
        <v>0</v>
      </c>
      <c r="NRD58" s="70">
        <f t="shared" si="1748"/>
        <v>0</v>
      </c>
      <c r="NRE58" s="70">
        <f t="shared" si="1748"/>
        <v>0</v>
      </c>
      <c r="NRF58" s="70">
        <f t="shared" si="1748"/>
        <v>0</v>
      </c>
      <c r="NRG58" s="70">
        <f t="shared" si="1748"/>
        <v>0</v>
      </c>
      <c r="NRH58" s="70">
        <f t="shared" si="1748"/>
        <v>0</v>
      </c>
      <c r="NRI58" s="70">
        <f t="shared" si="1748"/>
        <v>0</v>
      </c>
      <c r="NRJ58" s="70">
        <f t="shared" si="1748"/>
        <v>0</v>
      </c>
      <c r="NRK58" s="70">
        <f t="shared" si="1748"/>
        <v>0</v>
      </c>
      <c r="NRL58" s="70">
        <f t="shared" si="1748"/>
        <v>0</v>
      </c>
      <c r="NRM58" s="70">
        <f t="shared" si="1748"/>
        <v>0</v>
      </c>
      <c r="NRN58" s="50">
        <f t="shared" ref="NRN58:NRN59" si="1749">SUM(NRB58:NRM58)</f>
        <v>0</v>
      </c>
      <c r="NRO58" s="61" t="s">
        <v>60</v>
      </c>
      <c r="NRP58" s="60">
        <v>9491.7000000000007</v>
      </c>
      <c r="NRQ58" s="45">
        <f t="shared" ref="NRQ58:NRQ59" si="1750">SUM(NRP58/12)</f>
        <v>790.97500000000002</v>
      </c>
      <c r="NRR58" s="70">
        <v>0</v>
      </c>
      <c r="NRS58" s="70">
        <f t="shared" ref="NRS58:NSC59" si="1751">NRR58</f>
        <v>0</v>
      </c>
      <c r="NRT58" s="70">
        <f t="shared" si="1751"/>
        <v>0</v>
      </c>
      <c r="NRU58" s="70">
        <f t="shared" si="1751"/>
        <v>0</v>
      </c>
      <c r="NRV58" s="70">
        <f t="shared" si="1751"/>
        <v>0</v>
      </c>
      <c r="NRW58" s="70">
        <f t="shared" si="1751"/>
        <v>0</v>
      </c>
      <c r="NRX58" s="70">
        <f t="shared" si="1751"/>
        <v>0</v>
      </c>
      <c r="NRY58" s="70">
        <f t="shared" si="1751"/>
        <v>0</v>
      </c>
      <c r="NRZ58" s="70">
        <f t="shared" si="1751"/>
        <v>0</v>
      </c>
      <c r="NSA58" s="70">
        <f t="shared" si="1751"/>
        <v>0</v>
      </c>
      <c r="NSB58" s="70">
        <f t="shared" si="1751"/>
        <v>0</v>
      </c>
      <c r="NSC58" s="70">
        <f t="shared" si="1751"/>
        <v>0</v>
      </c>
      <c r="NSD58" s="50">
        <f t="shared" ref="NSD58:NSD59" si="1752">SUM(NRR58:NSC58)</f>
        <v>0</v>
      </c>
      <c r="NSE58" s="61" t="s">
        <v>60</v>
      </c>
      <c r="NSF58" s="60">
        <v>9491.7000000000007</v>
      </c>
      <c r="NSG58" s="45">
        <f t="shared" ref="NSG58:NSG59" si="1753">SUM(NSF58/12)</f>
        <v>790.97500000000002</v>
      </c>
      <c r="NSH58" s="70">
        <v>0</v>
      </c>
      <c r="NSI58" s="70">
        <f t="shared" ref="NSI58:NSS59" si="1754">NSH58</f>
        <v>0</v>
      </c>
      <c r="NSJ58" s="70">
        <f t="shared" si="1754"/>
        <v>0</v>
      </c>
      <c r="NSK58" s="70">
        <f t="shared" si="1754"/>
        <v>0</v>
      </c>
      <c r="NSL58" s="70">
        <f t="shared" si="1754"/>
        <v>0</v>
      </c>
      <c r="NSM58" s="70">
        <f t="shared" si="1754"/>
        <v>0</v>
      </c>
      <c r="NSN58" s="70">
        <f t="shared" si="1754"/>
        <v>0</v>
      </c>
      <c r="NSO58" s="70">
        <f t="shared" si="1754"/>
        <v>0</v>
      </c>
      <c r="NSP58" s="70">
        <f t="shared" si="1754"/>
        <v>0</v>
      </c>
      <c r="NSQ58" s="70">
        <f t="shared" si="1754"/>
        <v>0</v>
      </c>
      <c r="NSR58" s="70">
        <f t="shared" si="1754"/>
        <v>0</v>
      </c>
      <c r="NSS58" s="70">
        <f t="shared" si="1754"/>
        <v>0</v>
      </c>
      <c r="NST58" s="50">
        <f t="shared" ref="NST58:NST59" si="1755">SUM(NSH58:NSS58)</f>
        <v>0</v>
      </c>
      <c r="NSU58" s="61" t="s">
        <v>60</v>
      </c>
      <c r="NSV58" s="60">
        <v>9491.7000000000007</v>
      </c>
      <c r="NSW58" s="45">
        <f t="shared" ref="NSW58:NSW59" si="1756">SUM(NSV58/12)</f>
        <v>790.97500000000002</v>
      </c>
      <c r="NSX58" s="70">
        <v>0</v>
      </c>
      <c r="NSY58" s="70">
        <f t="shared" ref="NSY58:NTI59" si="1757">NSX58</f>
        <v>0</v>
      </c>
      <c r="NSZ58" s="70">
        <f t="shared" si="1757"/>
        <v>0</v>
      </c>
      <c r="NTA58" s="70">
        <f t="shared" si="1757"/>
        <v>0</v>
      </c>
      <c r="NTB58" s="70">
        <f t="shared" si="1757"/>
        <v>0</v>
      </c>
      <c r="NTC58" s="70">
        <f t="shared" si="1757"/>
        <v>0</v>
      </c>
      <c r="NTD58" s="70">
        <f t="shared" si="1757"/>
        <v>0</v>
      </c>
      <c r="NTE58" s="70">
        <f t="shared" si="1757"/>
        <v>0</v>
      </c>
      <c r="NTF58" s="70">
        <f t="shared" si="1757"/>
        <v>0</v>
      </c>
      <c r="NTG58" s="70">
        <f t="shared" si="1757"/>
        <v>0</v>
      </c>
      <c r="NTH58" s="70">
        <f t="shared" si="1757"/>
        <v>0</v>
      </c>
      <c r="NTI58" s="70">
        <f t="shared" si="1757"/>
        <v>0</v>
      </c>
      <c r="NTJ58" s="50">
        <f t="shared" ref="NTJ58:NTJ59" si="1758">SUM(NSX58:NTI58)</f>
        <v>0</v>
      </c>
      <c r="NTK58" s="61" t="s">
        <v>60</v>
      </c>
      <c r="NTL58" s="60">
        <v>9491.7000000000007</v>
      </c>
      <c r="NTM58" s="45">
        <f t="shared" ref="NTM58:NTM59" si="1759">SUM(NTL58/12)</f>
        <v>790.97500000000002</v>
      </c>
      <c r="NTN58" s="70">
        <v>0</v>
      </c>
      <c r="NTO58" s="70">
        <f t="shared" ref="NTO58:NTY59" si="1760">NTN58</f>
        <v>0</v>
      </c>
      <c r="NTP58" s="70">
        <f t="shared" si="1760"/>
        <v>0</v>
      </c>
      <c r="NTQ58" s="70">
        <f t="shared" si="1760"/>
        <v>0</v>
      </c>
      <c r="NTR58" s="70">
        <f t="shared" si="1760"/>
        <v>0</v>
      </c>
      <c r="NTS58" s="70">
        <f t="shared" si="1760"/>
        <v>0</v>
      </c>
      <c r="NTT58" s="70">
        <f t="shared" si="1760"/>
        <v>0</v>
      </c>
      <c r="NTU58" s="70">
        <f t="shared" si="1760"/>
        <v>0</v>
      </c>
      <c r="NTV58" s="70">
        <f t="shared" si="1760"/>
        <v>0</v>
      </c>
      <c r="NTW58" s="70">
        <f t="shared" si="1760"/>
        <v>0</v>
      </c>
      <c r="NTX58" s="70">
        <f t="shared" si="1760"/>
        <v>0</v>
      </c>
      <c r="NTY58" s="70">
        <f t="shared" si="1760"/>
        <v>0</v>
      </c>
      <c r="NTZ58" s="50">
        <f t="shared" ref="NTZ58:NTZ59" si="1761">SUM(NTN58:NTY58)</f>
        <v>0</v>
      </c>
      <c r="NUA58" s="61" t="s">
        <v>60</v>
      </c>
      <c r="NUB58" s="60">
        <v>9491.7000000000007</v>
      </c>
      <c r="NUC58" s="45">
        <f t="shared" ref="NUC58:NUC59" si="1762">SUM(NUB58/12)</f>
        <v>790.97500000000002</v>
      </c>
      <c r="NUD58" s="70">
        <v>0</v>
      </c>
      <c r="NUE58" s="70">
        <f t="shared" ref="NUE58:NUO59" si="1763">NUD58</f>
        <v>0</v>
      </c>
      <c r="NUF58" s="70">
        <f t="shared" si="1763"/>
        <v>0</v>
      </c>
      <c r="NUG58" s="70">
        <f t="shared" si="1763"/>
        <v>0</v>
      </c>
      <c r="NUH58" s="70">
        <f t="shared" si="1763"/>
        <v>0</v>
      </c>
      <c r="NUI58" s="70">
        <f t="shared" si="1763"/>
        <v>0</v>
      </c>
      <c r="NUJ58" s="70">
        <f t="shared" si="1763"/>
        <v>0</v>
      </c>
      <c r="NUK58" s="70">
        <f t="shared" si="1763"/>
        <v>0</v>
      </c>
      <c r="NUL58" s="70">
        <f t="shared" si="1763"/>
        <v>0</v>
      </c>
      <c r="NUM58" s="70">
        <f t="shared" si="1763"/>
        <v>0</v>
      </c>
      <c r="NUN58" s="70">
        <f t="shared" si="1763"/>
        <v>0</v>
      </c>
      <c r="NUO58" s="70">
        <f t="shared" si="1763"/>
        <v>0</v>
      </c>
      <c r="NUP58" s="50">
        <f t="shared" ref="NUP58:NUP59" si="1764">SUM(NUD58:NUO58)</f>
        <v>0</v>
      </c>
      <c r="NUQ58" s="61" t="s">
        <v>60</v>
      </c>
      <c r="NUR58" s="60">
        <v>9491.7000000000007</v>
      </c>
      <c r="NUS58" s="45">
        <f t="shared" ref="NUS58:NUS59" si="1765">SUM(NUR58/12)</f>
        <v>790.97500000000002</v>
      </c>
      <c r="NUT58" s="70">
        <v>0</v>
      </c>
      <c r="NUU58" s="70">
        <f t="shared" ref="NUU58:NVE59" si="1766">NUT58</f>
        <v>0</v>
      </c>
      <c r="NUV58" s="70">
        <f t="shared" si="1766"/>
        <v>0</v>
      </c>
      <c r="NUW58" s="70">
        <f t="shared" si="1766"/>
        <v>0</v>
      </c>
      <c r="NUX58" s="70">
        <f t="shared" si="1766"/>
        <v>0</v>
      </c>
      <c r="NUY58" s="70">
        <f t="shared" si="1766"/>
        <v>0</v>
      </c>
      <c r="NUZ58" s="70">
        <f t="shared" si="1766"/>
        <v>0</v>
      </c>
      <c r="NVA58" s="70">
        <f t="shared" si="1766"/>
        <v>0</v>
      </c>
      <c r="NVB58" s="70">
        <f t="shared" si="1766"/>
        <v>0</v>
      </c>
      <c r="NVC58" s="70">
        <f t="shared" si="1766"/>
        <v>0</v>
      </c>
      <c r="NVD58" s="70">
        <f t="shared" si="1766"/>
        <v>0</v>
      </c>
      <c r="NVE58" s="70">
        <f t="shared" si="1766"/>
        <v>0</v>
      </c>
      <c r="NVF58" s="50">
        <f t="shared" ref="NVF58:NVF59" si="1767">SUM(NUT58:NVE58)</f>
        <v>0</v>
      </c>
      <c r="NVG58" s="61" t="s">
        <v>60</v>
      </c>
      <c r="NVH58" s="60">
        <v>9491.7000000000007</v>
      </c>
      <c r="NVI58" s="45">
        <f t="shared" ref="NVI58:NVI59" si="1768">SUM(NVH58/12)</f>
        <v>790.97500000000002</v>
      </c>
      <c r="NVJ58" s="70">
        <v>0</v>
      </c>
      <c r="NVK58" s="70">
        <f t="shared" ref="NVK58:NVU59" si="1769">NVJ58</f>
        <v>0</v>
      </c>
      <c r="NVL58" s="70">
        <f t="shared" si="1769"/>
        <v>0</v>
      </c>
      <c r="NVM58" s="70">
        <f t="shared" si="1769"/>
        <v>0</v>
      </c>
      <c r="NVN58" s="70">
        <f t="shared" si="1769"/>
        <v>0</v>
      </c>
      <c r="NVO58" s="70">
        <f t="shared" si="1769"/>
        <v>0</v>
      </c>
      <c r="NVP58" s="70">
        <f t="shared" si="1769"/>
        <v>0</v>
      </c>
      <c r="NVQ58" s="70">
        <f t="shared" si="1769"/>
        <v>0</v>
      </c>
      <c r="NVR58" s="70">
        <f t="shared" si="1769"/>
        <v>0</v>
      </c>
      <c r="NVS58" s="70">
        <f t="shared" si="1769"/>
        <v>0</v>
      </c>
      <c r="NVT58" s="70">
        <f t="shared" si="1769"/>
        <v>0</v>
      </c>
      <c r="NVU58" s="70">
        <f t="shared" si="1769"/>
        <v>0</v>
      </c>
      <c r="NVV58" s="50">
        <f t="shared" ref="NVV58:NVV59" si="1770">SUM(NVJ58:NVU58)</f>
        <v>0</v>
      </c>
      <c r="NVW58" s="61" t="s">
        <v>60</v>
      </c>
      <c r="NVX58" s="60">
        <v>9491.7000000000007</v>
      </c>
      <c r="NVY58" s="45">
        <f t="shared" ref="NVY58:NVY59" si="1771">SUM(NVX58/12)</f>
        <v>790.97500000000002</v>
      </c>
      <c r="NVZ58" s="70">
        <v>0</v>
      </c>
      <c r="NWA58" s="70">
        <f t="shared" ref="NWA58:NWK59" si="1772">NVZ58</f>
        <v>0</v>
      </c>
      <c r="NWB58" s="70">
        <f t="shared" si="1772"/>
        <v>0</v>
      </c>
      <c r="NWC58" s="70">
        <f t="shared" si="1772"/>
        <v>0</v>
      </c>
      <c r="NWD58" s="70">
        <f t="shared" si="1772"/>
        <v>0</v>
      </c>
      <c r="NWE58" s="70">
        <f t="shared" si="1772"/>
        <v>0</v>
      </c>
      <c r="NWF58" s="70">
        <f t="shared" si="1772"/>
        <v>0</v>
      </c>
      <c r="NWG58" s="70">
        <f t="shared" si="1772"/>
        <v>0</v>
      </c>
      <c r="NWH58" s="70">
        <f t="shared" si="1772"/>
        <v>0</v>
      </c>
      <c r="NWI58" s="70">
        <f t="shared" si="1772"/>
        <v>0</v>
      </c>
      <c r="NWJ58" s="70">
        <f t="shared" si="1772"/>
        <v>0</v>
      </c>
      <c r="NWK58" s="70">
        <f t="shared" si="1772"/>
        <v>0</v>
      </c>
      <c r="NWL58" s="50">
        <f t="shared" ref="NWL58:NWL59" si="1773">SUM(NVZ58:NWK58)</f>
        <v>0</v>
      </c>
      <c r="NWM58" s="61" t="s">
        <v>60</v>
      </c>
      <c r="NWN58" s="60">
        <v>9491.7000000000007</v>
      </c>
      <c r="NWO58" s="45">
        <f t="shared" ref="NWO58:NWO59" si="1774">SUM(NWN58/12)</f>
        <v>790.97500000000002</v>
      </c>
      <c r="NWP58" s="70">
        <v>0</v>
      </c>
      <c r="NWQ58" s="70">
        <f t="shared" ref="NWQ58:NXA59" si="1775">NWP58</f>
        <v>0</v>
      </c>
      <c r="NWR58" s="70">
        <f t="shared" si="1775"/>
        <v>0</v>
      </c>
      <c r="NWS58" s="70">
        <f t="shared" si="1775"/>
        <v>0</v>
      </c>
      <c r="NWT58" s="70">
        <f t="shared" si="1775"/>
        <v>0</v>
      </c>
      <c r="NWU58" s="70">
        <f t="shared" si="1775"/>
        <v>0</v>
      </c>
      <c r="NWV58" s="70">
        <f t="shared" si="1775"/>
        <v>0</v>
      </c>
      <c r="NWW58" s="70">
        <f t="shared" si="1775"/>
        <v>0</v>
      </c>
      <c r="NWX58" s="70">
        <f t="shared" si="1775"/>
        <v>0</v>
      </c>
      <c r="NWY58" s="70">
        <f t="shared" si="1775"/>
        <v>0</v>
      </c>
      <c r="NWZ58" s="70">
        <f t="shared" si="1775"/>
        <v>0</v>
      </c>
      <c r="NXA58" s="70">
        <f t="shared" si="1775"/>
        <v>0</v>
      </c>
      <c r="NXB58" s="50">
        <f t="shared" ref="NXB58:NXB59" si="1776">SUM(NWP58:NXA58)</f>
        <v>0</v>
      </c>
      <c r="NXC58" s="61" t="s">
        <v>60</v>
      </c>
      <c r="NXD58" s="60">
        <v>9491.7000000000007</v>
      </c>
      <c r="NXE58" s="45">
        <f t="shared" ref="NXE58:NXE59" si="1777">SUM(NXD58/12)</f>
        <v>790.97500000000002</v>
      </c>
      <c r="NXF58" s="70">
        <v>0</v>
      </c>
      <c r="NXG58" s="70">
        <f t="shared" ref="NXG58:NXQ59" si="1778">NXF58</f>
        <v>0</v>
      </c>
      <c r="NXH58" s="70">
        <f t="shared" si="1778"/>
        <v>0</v>
      </c>
      <c r="NXI58" s="70">
        <f t="shared" si="1778"/>
        <v>0</v>
      </c>
      <c r="NXJ58" s="70">
        <f t="shared" si="1778"/>
        <v>0</v>
      </c>
      <c r="NXK58" s="70">
        <f t="shared" si="1778"/>
        <v>0</v>
      </c>
      <c r="NXL58" s="70">
        <f t="shared" si="1778"/>
        <v>0</v>
      </c>
      <c r="NXM58" s="70">
        <f t="shared" si="1778"/>
        <v>0</v>
      </c>
      <c r="NXN58" s="70">
        <f t="shared" si="1778"/>
        <v>0</v>
      </c>
      <c r="NXO58" s="70">
        <f t="shared" si="1778"/>
        <v>0</v>
      </c>
      <c r="NXP58" s="70">
        <f t="shared" si="1778"/>
        <v>0</v>
      </c>
      <c r="NXQ58" s="70">
        <f t="shared" si="1778"/>
        <v>0</v>
      </c>
      <c r="NXR58" s="50">
        <f t="shared" ref="NXR58:NXR59" si="1779">SUM(NXF58:NXQ58)</f>
        <v>0</v>
      </c>
      <c r="NXS58" s="61" t="s">
        <v>60</v>
      </c>
      <c r="NXT58" s="60">
        <v>9491.7000000000007</v>
      </c>
      <c r="NXU58" s="45">
        <f t="shared" ref="NXU58:NXU59" si="1780">SUM(NXT58/12)</f>
        <v>790.97500000000002</v>
      </c>
      <c r="NXV58" s="70">
        <v>0</v>
      </c>
      <c r="NXW58" s="70">
        <f t="shared" ref="NXW58:NYG59" si="1781">NXV58</f>
        <v>0</v>
      </c>
      <c r="NXX58" s="70">
        <f t="shared" si="1781"/>
        <v>0</v>
      </c>
      <c r="NXY58" s="70">
        <f t="shared" si="1781"/>
        <v>0</v>
      </c>
      <c r="NXZ58" s="70">
        <f t="shared" si="1781"/>
        <v>0</v>
      </c>
      <c r="NYA58" s="70">
        <f t="shared" si="1781"/>
        <v>0</v>
      </c>
      <c r="NYB58" s="70">
        <f t="shared" si="1781"/>
        <v>0</v>
      </c>
      <c r="NYC58" s="70">
        <f t="shared" si="1781"/>
        <v>0</v>
      </c>
      <c r="NYD58" s="70">
        <f t="shared" si="1781"/>
        <v>0</v>
      </c>
      <c r="NYE58" s="70">
        <f t="shared" si="1781"/>
        <v>0</v>
      </c>
      <c r="NYF58" s="70">
        <f t="shared" si="1781"/>
        <v>0</v>
      </c>
      <c r="NYG58" s="70">
        <f t="shared" si="1781"/>
        <v>0</v>
      </c>
      <c r="NYH58" s="50">
        <f t="shared" ref="NYH58:NYH59" si="1782">SUM(NXV58:NYG58)</f>
        <v>0</v>
      </c>
      <c r="NYI58" s="61" t="s">
        <v>60</v>
      </c>
      <c r="NYJ58" s="60">
        <v>9491.7000000000007</v>
      </c>
      <c r="NYK58" s="45">
        <f t="shared" ref="NYK58:NYK59" si="1783">SUM(NYJ58/12)</f>
        <v>790.97500000000002</v>
      </c>
      <c r="NYL58" s="70">
        <v>0</v>
      </c>
      <c r="NYM58" s="70">
        <f t="shared" ref="NYM58:NYW59" si="1784">NYL58</f>
        <v>0</v>
      </c>
      <c r="NYN58" s="70">
        <f t="shared" si="1784"/>
        <v>0</v>
      </c>
      <c r="NYO58" s="70">
        <f t="shared" si="1784"/>
        <v>0</v>
      </c>
      <c r="NYP58" s="70">
        <f t="shared" si="1784"/>
        <v>0</v>
      </c>
      <c r="NYQ58" s="70">
        <f t="shared" si="1784"/>
        <v>0</v>
      </c>
      <c r="NYR58" s="70">
        <f t="shared" si="1784"/>
        <v>0</v>
      </c>
      <c r="NYS58" s="70">
        <f t="shared" si="1784"/>
        <v>0</v>
      </c>
      <c r="NYT58" s="70">
        <f t="shared" si="1784"/>
        <v>0</v>
      </c>
      <c r="NYU58" s="70">
        <f t="shared" si="1784"/>
        <v>0</v>
      </c>
      <c r="NYV58" s="70">
        <f t="shared" si="1784"/>
        <v>0</v>
      </c>
      <c r="NYW58" s="70">
        <f t="shared" si="1784"/>
        <v>0</v>
      </c>
      <c r="NYX58" s="50">
        <f t="shared" ref="NYX58:NYX59" si="1785">SUM(NYL58:NYW58)</f>
        <v>0</v>
      </c>
      <c r="NYY58" s="61" t="s">
        <v>60</v>
      </c>
      <c r="NYZ58" s="60">
        <v>9491.7000000000007</v>
      </c>
      <c r="NZA58" s="45">
        <f t="shared" ref="NZA58:NZA59" si="1786">SUM(NYZ58/12)</f>
        <v>790.97500000000002</v>
      </c>
      <c r="NZB58" s="70">
        <v>0</v>
      </c>
      <c r="NZC58" s="70">
        <f t="shared" ref="NZC58:NZM59" si="1787">NZB58</f>
        <v>0</v>
      </c>
      <c r="NZD58" s="70">
        <f t="shared" si="1787"/>
        <v>0</v>
      </c>
      <c r="NZE58" s="70">
        <f t="shared" si="1787"/>
        <v>0</v>
      </c>
      <c r="NZF58" s="70">
        <f t="shared" si="1787"/>
        <v>0</v>
      </c>
      <c r="NZG58" s="70">
        <f t="shared" si="1787"/>
        <v>0</v>
      </c>
      <c r="NZH58" s="70">
        <f t="shared" si="1787"/>
        <v>0</v>
      </c>
      <c r="NZI58" s="70">
        <f t="shared" si="1787"/>
        <v>0</v>
      </c>
      <c r="NZJ58" s="70">
        <f t="shared" si="1787"/>
        <v>0</v>
      </c>
      <c r="NZK58" s="70">
        <f t="shared" si="1787"/>
        <v>0</v>
      </c>
      <c r="NZL58" s="70">
        <f t="shared" si="1787"/>
        <v>0</v>
      </c>
      <c r="NZM58" s="70">
        <f t="shared" si="1787"/>
        <v>0</v>
      </c>
      <c r="NZN58" s="50">
        <f t="shared" ref="NZN58:NZN59" si="1788">SUM(NZB58:NZM58)</f>
        <v>0</v>
      </c>
      <c r="NZO58" s="61" t="s">
        <v>60</v>
      </c>
      <c r="NZP58" s="60">
        <v>9491.7000000000007</v>
      </c>
      <c r="NZQ58" s="45">
        <f t="shared" ref="NZQ58:NZQ59" si="1789">SUM(NZP58/12)</f>
        <v>790.97500000000002</v>
      </c>
      <c r="NZR58" s="70">
        <v>0</v>
      </c>
      <c r="NZS58" s="70">
        <f t="shared" ref="NZS58:OAC59" si="1790">NZR58</f>
        <v>0</v>
      </c>
      <c r="NZT58" s="70">
        <f t="shared" si="1790"/>
        <v>0</v>
      </c>
      <c r="NZU58" s="70">
        <f t="shared" si="1790"/>
        <v>0</v>
      </c>
      <c r="NZV58" s="70">
        <f t="shared" si="1790"/>
        <v>0</v>
      </c>
      <c r="NZW58" s="70">
        <f t="shared" si="1790"/>
        <v>0</v>
      </c>
      <c r="NZX58" s="70">
        <f t="shared" si="1790"/>
        <v>0</v>
      </c>
      <c r="NZY58" s="70">
        <f t="shared" si="1790"/>
        <v>0</v>
      </c>
      <c r="NZZ58" s="70">
        <f t="shared" si="1790"/>
        <v>0</v>
      </c>
      <c r="OAA58" s="70">
        <f t="shared" si="1790"/>
        <v>0</v>
      </c>
      <c r="OAB58" s="70">
        <f t="shared" si="1790"/>
        <v>0</v>
      </c>
      <c r="OAC58" s="70">
        <f t="shared" si="1790"/>
        <v>0</v>
      </c>
      <c r="OAD58" s="50">
        <f t="shared" ref="OAD58:OAD59" si="1791">SUM(NZR58:OAC58)</f>
        <v>0</v>
      </c>
      <c r="OAE58" s="61" t="s">
        <v>60</v>
      </c>
      <c r="OAF58" s="60">
        <v>9491.7000000000007</v>
      </c>
      <c r="OAG58" s="45">
        <f t="shared" ref="OAG58:OAG59" si="1792">SUM(OAF58/12)</f>
        <v>790.97500000000002</v>
      </c>
      <c r="OAH58" s="70">
        <v>0</v>
      </c>
      <c r="OAI58" s="70">
        <f t="shared" ref="OAI58:OAS59" si="1793">OAH58</f>
        <v>0</v>
      </c>
      <c r="OAJ58" s="70">
        <f t="shared" si="1793"/>
        <v>0</v>
      </c>
      <c r="OAK58" s="70">
        <f t="shared" si="1793"/>
        <v>0</v>
      </c>
      <c r="OAL58" s="70">
        <f t="shared" si="1793"/>
        <v>0</v>
      </c>
      <c r="OAM58" s="70">
        <f t="shared" si="1793"/>
        <v>0</v>
      </c>
      <c r="OAN58" s="70">
        <f t="shared" si="1793"/>
        <v>0</v>
      </c>
      <c r="OAO58" s="70">
        <f t="shared" si="1793"/>
        <v>0</v>
      </c>
      <c r="OAP58" s="70">
        <f t="shared" si="1793"/>
        <v>0</v>
      </c>
      <c r="OAQ58" s="70">
        <f t="shared" si="1793"/>
        <v>0</v>
      </c>
      <c r="OAR58" s="70">
        <f t="shared" si="1793"/>
        <v>0</v>
      </c>
      <c r="OAS58" s="70">
        <f t="shared" si="1793"/>
        <v>0</v>
      </c>
      <c r="OAT58" s="50">
        <f t="shared" ref="OAT58:OAT59" si="1794">SUM(OAH58:OAS58)</f>
        <v>0</v>
      </c>
      <c r="OAU58" s="61" t="s">
        <v>60</v>
      </c>
      <c r="OAV58" s="60">
        <v>9491.7000000000007</v>
      </c>
      <c r="OAW58" s="45">
        <f t="shared" ref="OAW58:OAW59" si="1795">SUM(OAV58/12)</f>
        <v>790.97500000000002</v>
      </c>
      <c r="OAX58" s="70">
        <v>0</v>
      </c>
      <c r="OAY58" s="70">
        <f t="shared" ref="OAY58:OBI59" si="1796">OAX58</f>
        <v>0</v>
      </c>
      <c r="OAZ58" s="70">
        <f t="shared" si="1796"/>
        <v>0</v>
      </c>
      <c r="OBA58" s="70">
        <f t="shared" si="1796"/>
        <v>0</v>
      </c>
      <c r="OBB58" s="70">
        <f t="shared" si="1796"/>
        <v>0</v>
      </c>
      <c r="OBC58" s="70">
        <f t="shared" si="1796"/>
        <v>0</v>
      </c>
      <c r="OBD58" s="70">
        <f t="shared" si="1796"/>
        <v>0</v>
      </c>
      <c r="OBE58" s="70">
        <f t="shared" si="1796"/>
        <v>0</v>
      </c>
      <c r="OBF58" s="70">
        <f t="shared" si="1796"/>
        <v>0</v>
      </c>
      <c r="OBG58" s="70">
        <f t="shared" si="1796"/>
        <v>0</v>
      </c>
      <c r="OBH58" s="70">
        <f t="shared" si="1796"/>
        <v>0</v>
      </c>
      <c r="OBI58" s="70">
        <f t="shared" si="1796"/>
        <v>0</v>
      </c>
      <c r="OBJ58" s="50">
        <f t="shared" ref="OBJ58:OBJ59" si="1797">SUM(OAX58:OBI58)</f>
        <v>0</v>
      </c>
      <c r="OBK58" s="61" t="s">
        <v>60</v>
      </c>
      <c r="OBL58" s="60">
        <v>9491.7000000000007</v>
      </c>
      <c r="OBM58" s="45">
        <f t="shared" ref="OBM58:OBM59" si="1798">SUM(OBL58/12)</f>
        <v>790.97500000000002</v>
      </c>
      <c r="OBN58" s="70">
        <v>0</v>
      </c>
      <c r="OBO58" s="70">
        <f t="shared" ref="OBO58:OBY59" si="1799">OBN58</f>
        <v>0</v>
      </c>
      <c r="OBP58" s="70">
        <f t="shared" si="1799"/>
        <v>0</v>
      </c>
      <c r="OBQ58" s="70">
        <f t="shared" si="1799"/>
        <v>0</v>
      </c>
      <c r="OBR58" s="70">
        <f t="shared" si="1799"/>
        <v>0</v>
      </c>
      <c r="OBS58" s="70">
        <f t="shared" si="1799"/>
        <v>0</v>
      </c>
      <c r="OBT58" s="70">
        <f t="shared" si="1799"/>
        <v>0</v>
      </c>
      <c r="OBU58" s="70">
        <f t="shared" si="1799"/>
        <v>0</v>
      </c>
      <c r="OBV58" s="70">
        <f t="shared" si="1799"/>
        <v>0</v>
      </c>
      <c r="OBW58" s="70">
        <f t="shared" si="1799"/>
        <v>0</v>
      </c>
      <c r="OBX58" s="70">
        <f t="shared" si="1799"/>
        <v>0</v>
      </c>
      <c r="OBY58" s="70">
        <f t="shared" si="1799"/>
        <v>0</v>
      </c>
      <c r="OBZ58" s="50">
        <f t="shared" ref="OBZ58:OBZ59" si="1800">SUM(OBN58:OBY58)</f>
        <v>0</v>
      </c>
      <c r="OCA58" s="61" t="s">
        <v>60</v>
      </c>
      <c r="OCB58" s="60">
        <v>9491.7000000000007</v>
      </c>
      <c r="OCC58" s="45">
        <f t="shared" ref="OCC58:OCC59" si="1801">SUM(OCB58/12)</f>
        <v>790.97500000000002</v>
      </c>
      <c r="OCD58" s="70">
        <v>0</v>
      </c>
      <c r="OCE58" s="70">
        <f t="shared" ref="OCE58:OCO59" si="1802">OCD58</f>
        <v>0</v>
      </c>
      <c r="OCF58" s="70">
        <f t="shared" si="1802"/>
        <v>0</v>
      </c>
      <c r="OCG58" s="70">
        <f t="shared" si="1802"/>
        <v>0</v>
      </c>
      <c r="OCH58" s="70">
        <f t="shared" si="1802"/>
        <v>0</v>
      </c>
      <c r="OCI58" s="70">
        <f t="shared" si="1802"/>
        <v>0</v>
      </c>
      <c r="OCJ58" s="70">
        <f t="shared" si="1802"/>
        <v>0</v>
      </c>
      <c r="OCK58" s="70">
        <f t="shared" si="1802"/>
        <v>0</v>
      </c>
      <c r="OCL58" s="70">
        <f t="shared" si="1802"/>
        <v>0</v>
      </c>
      <c r="OCM58" s="70">
        <f t="shared" si="1802"/>
        <v>0</v>
      </c>
      <c r="OCN58" s="70">
        <f t="shared" si="1802"/>
        <v>0</v>
      </c>
      <c r="OCO58" s="70">
        <f t="shared" si="1802"/>
        <v>0</v>
      </c>
      <c r="OCP58" s="50">
        <f t="shared" ref="OCP58:OCP59" si="1803">SUM(OCD58:OCO58)</f>
        <v>0</v>
      </c>
      <c r="OCQ58" s="61" t="s">
        <v>60</v>
      </c>
      <c r="OCR58" s="60">
        <v>9491.7000000000007</v>
      </c>
      <c r="OCS58" s="45">
        <f t="shared" ref="OCS58:OCS59" si="1804">SUM(OCR58/12)</f>
        <v>790.97500000000002</v>
      </c>
      <c r="OCT58" s="70">
        <v>0</v>
      </c>
      <c r="OCU58" s="70">
        <f t="shared" ref="OCU58:ODE59" si="1805">OCT58</f>
        <v>0</v>
      </c>
      <c r="OCV58" s="70">
        <f t="shared" si="1805"/>
        <v>0</v>
      </c>
      <c r="OCW58" s="70">
        <f t="shared" si="1805"/>
        <v>0</v>
      </c>
      <c r="OCX58" s="70">
        <f t="shared" si="1805"/>
        <v>0</v>
      </c>
      <c r="OCY58" s="70">
        <f t="shared" si="1805"/>
        <v>0</v>
      </c>
      <c r="OCZ58" s="70">
        <f t="shared" si="1805"/>
        <v>0</v>
      </c>
      <c r="ODA58" s="70">
        <f t="shared" si="1805"/>
        <v>0</v>
      </c>
      <c r="ODB58" s="70">
        <f t="shared" si="1805"/>
        <v>0</v>
      </c>
      <c r="ODC58" s="70">
        <f t="shared" si="1805"/>
        <v>0</v>
      </c>
      <c r="ODD58" s="70">
        <f t="shared" si="1805"/>
        <v>0</v>
      </c>
      <c r="ODE58" s="70">
        <f t="shared" si="1805"/>
        <v>0</v>
      </c>
      <c r="ODF58" s="50">
        <f t="shared" ref="ODF58:ODF59" si="1806">SUM(OCT58:ODE58)</f>
        <v>0</v>
      </c>
      <c r="ODG58" s="61" t="s">
        <v>60</v>
      </c>
      <c r="ODH58" s="60">
        <v>9491.7000000000007</v>
      </c>
      <c r="ODI58" s="45">
        <f t="shared" ref="ODI58:ODI59" si="1807">SUM(ODH58/12)</f>
        <v>790.97500000000002</v>
      </c>
      <c r="ODJ58" s="70">
        <v>0</v>
      </c>
      <c r="ODK58" s="70">
        <f t="shared" ref="ODK58:ODU59" si="1808">ODJ58</f>
        <v>0</v>
      </c>
      <c r="ODL58" s="70">
        <f t="shared" si="1808"/>
        <v>0</v>
      </c>
      <c r="ODM58" s="70">
        <f t="shared" si="1808"/>
        <v>0</v>
      </c>
      <c r="ODN58" s="70">
        <f t="shared" si="1808"/>
        <v>0</v>
      </c>
      <c r="ODO58" s="70">
        <f t="shared" si="1808"/>
        <v>0</v>
      </c>
      <c r="ODP58" s="70">
        <f t="shared" si="1808"/>
        <v>0</v>
      </c>
      <c r="ODQ58" s="70">
        <f t="shared" si="1808"/>
        <v>0</v>
      </c>
      <c r="ODR58" s="70">
        <f t="shared" si="1808"/>
        <v>0</v>
      </c>
      <c r="ODS58" s="70">
        <f t="shared" si="1808"/>
        <v>0</v>
      </c>
      <c r="ODT58" s="70">
        <f t="shared" si="1808"/>
        <v>0</v>
      </c>
      <c r="ODU58" s="70">
        <f t="shared" si="1808"/>
        <v>0</v>
      </c>
      <c r="ODV58" s="50">
        <f t="shared" ref="ODV58:ODV59" si="1809">SUM(ODJ58:ODU58)</f>
        <v>0</v>
      </c>
      <c r="ODW58" s="61" t="s">
        <v>60</v>
      </c>
      <c r="ODX58" s="60">
        <v>9491.7000000000007</v>
      </c>
      <c r="ODY58" s="45">
        <f t="shared" ref="ODY58:ODY59" si="1810">SUM(ODX58/12)</f>
        <v>790.97500000000002</v>
      </c>
      <c r="ODZ58" s="70">
        <v>0</v>
      </c>
      <c r="OEA58" s="70">
        <f t="shared" ref="OEA58:OEK59" si="1811">ODZ58</f>
        <v>0</v>
      </c>
      <c r="OEB58" s="70">
        <f t="shared" si="1811"/>
        <v>0</v>
      </c>
      <c r="OEC58" s="70">
        <f t="shared" si="1811"/>
        <v>0</v>
      </c>
      <c r="OED58" s="70">
        <f t="shared" si="1811"/>
        <v>0</v>
      </c>
      <c r="OEE58" s="70">
        <f t="shared" si="1811"/>
        <v>0</v>
      </c>
      <c r="OEF58" s="70">
        <f t="shared" si="1811"/>
        <v>0</v>
      </c>
      <c r="OEG58" s="70">
        <f t="shared" si="1811"/>
        <v>0</v>
      </c>
      <c r="OEH58" s="70">
        <f t="shared" si="1811"/>
        <v>0</v>
      </c>
      <c r="OEI58" s="70">
        <f t="shared" si="1811"/>
        <v>0</v>
      </c>
      <c r="OEJ58" s="70">
        <f t="shared" si="1811"/>
        <v>0</v>
      </c>
      <c r="OEK58" s="70">
        <f t="shared" si="1811"/>
        <v>0</v>
      </c>
      <c r="OEL58" s="50">
        <f t="shared" ref="OEL58:OEL59" si="1812">SUM(ODZ58:OEK58)</f>
        <v>0</v>
      </c>
      <c r="OEM58" s="61" t="s">
        <v>60</v>
      </c>
      <c r="OEN58" s="60">
        <v>9491.7000000000007</v>
      </c>
      <c r="OEO58" s="45">
        <f t="shared" ref="OEO58:OEO59" si="1813">SUM(OEN58/12)</f>
        <v>790.97500000000002</v>
      </c>
      <c r="OEP58" s="70">
        <v>0</v>
      </c>
      <c r="OEQ58" s="70">
        <f t="shared" ref="OEQ58:OFA59" si="1814">OEP58</f>
        <v>0</v>
      </c>
      <c r="OER58" s="70">
        <f t="shared" si="1814"/>
        <v>0</v>
      </c>
      <c r="OES58" s="70">
        <f t="shared" si="1814"/>
        <v>0</v>
      </c>
      <c r="OET58" s="70">
        <f t="shared" si="1814"/>
        <v>0</v>
      </c>
      <c r="OEU58" s="70">
        <f t="shared" si="1814"/>
        <v>0</v>
      </c>
      <c r="OEV58" s="70">
        <f t="shared" si="1814"/>
        <v>0</v>
      </c>
      <c r="OEW58" s="70">
        <f t="shared" si="1814"/>
        <v>0</v>
      </c>
      <c r="OEX58" s="70">
        <f t="shared" si="1814"/>
        <v>0</v>
      </c>
      <c r="OEY58" s="70">
        <f t="shared" si="1814"/>
        <v>0</v>
      </c>
      <c r="OEZ58" s="70">
        <f t="shared" si="1814"/>
        <v>0</v>
      </c>
      <c r="OFA58" s="70">
        <f t="shared" si="1814"/>
        <v>0</v>
      </c>
      <c r="OFB58" s="50">
        <f t="shared" ref="OFB58:OFB59" si="1815">SUM(OEP58:OFA58)</f>
        <v>0</v>
      </c>
      <c r="OFC58" s="61" t="s">
        <v>60</v>
      </c>
      <c r="OFD58" s="60">
        <v>9491.7000000000007</v>
      </c>
      <c r="OFE58" s="45">
        <f t="shared" ref="OFE58:OFE59" si="1816">SUM(OFD58/12)</f>
        <v>790.97500000000002</v>
      </c>
      <c r="OFF58" s="70">
        <v>0</v>
      </c>
      <c r="OFG58" s="70">
        <f t="shared" ref="OFG58:OFQ59" si="1817">OFF58</f>
        <v>0</v>
      </c>
      <c r="OFH58" s="70">
        <f t="shared" si="1817"/>
        <v>0</v>
      </c>
      <c r="OFI58" s="70">
        <f t="shared" si="1817"/>
        <v>0</v>
      </c>
      <c r="OFJ58" s="70">
        <f t="shared" si="1817"/>
        <v>0</v>
      </c>
      <c r="OFK58" s="70">
        <f t="shared" si="1817"/>
        <v>0</v>
      </c>
      <c r="OFL58" s="70">
        <f t="shared" si="1817"/>
        <v>0</v>
      </c>
      <c r="OFM58" s="70">
        <f t="shared" si="1817"/>
        <v>0</v>
      </c>
      <c r="OFN58" s="70">
        <f t="shared" si="1817"/>
        <v>0</v>
      </c>
      <c r="OFO58" s="70">
        <f t="shared" si="1817"/>
        <v>0</v>
      </c>
      <c r="OFP58" s="70">
        <f t="shared" si="1817"/>
        <v>0</v>
      </c>
      <c r="OFQ58" s="70">
        <f t="shared" si="1817"/>
        <v>0</v>
      </c>
      <c r="OFR58" s="50">
        <f t="shared" ref="OFR58:OFR59" si="1818">SUM(OFF58:OFQ58)</f>
        <v>0</v>
      </c>
      <c r="OFS58" s="61" t="s">
        <v>60</v>
      </c>
      <c r="OFT58" s="60">
        <v>9491.7000000000007</v>
      </c>
      <c r="OFU58" s="45">
        <f t="shared" ref="OFU58:OFU59" si="1819">SUM(OFT58/12)</f>
        <v>790.97500000000002</v>
      </c>
      <c r="OFV58" s="70">
        <v>0</v>
      </c>
      <c r="OFW58" s="70">
        <f t="shared" ref="OFW58:OGG59" si="1820">OFV58</f>
        <v>0</v>
      </c>
      <c r="OFX58" s="70">
        <f t="shared" si="1820"/>
        <v>0</v>
      </c>
      <c r="OFY58" s="70">
        <f t="shared" si="1820"/>
        <v>0</v>
      </c>
      <c r="OFZ58" s="70">
        <f t="shared" si="1820"/>
        <v>0</v>
      </c>
      <c r="OGA58" s="70">
        <f t="shared" si="1820"/>
        <v>0</v>
      </c>
      <c r="OGB58" s="70">
        <f t="shared" si="1820"/>
        <v>0</v>
      </c>
      <c r="OGC58" s="70">
        <f t="shared" si="1820"/>
        <v>0</v>
      </c>
      <c r="OGD58" s="70">
        <f t="shared" si="1820"/>
        <v>0</v>
      </c>
      <c r="OGE58" s="70">
        <f t="shared" si="1820"/>
        <v>0</v>
      </c>
      <c r="OGF58" s="70">
        <f t="shared" si="1820"/>
        <v>0</v>
      </c>
      <c r="OGG58" s="70">
        <f t="shared" si="1820"/>
        <v>0</v>
      </c>
      <c r="OGH58" s="50">
        <f t="shared" ref="OGH58:OGH59" si="1821">SUM(OFV58:OGG58)</f>
        <v>0</v>
      </c>
      <c r="OGI58" s="61" t="s">
        <v>60</v>
      </c>
      <c r="OGJ58" s="60">
        <v>9491.7000000000007</v>
      </c>
      <c r="OGK58" s="45">
        <f t="shared" ref="OGK58:OGK59" si="1822">SUM(OGJ58/12)</f>
        <v>790.97500000000002</v>
      </c>
      <c r="OGL58" s="70">
        <v>0</v>
      </c>
      <c r="OGM58" s="70">
        <f t="shared" ref="OGM58:OGW59" si="1823">OGL58</f>
        <v>0</v>
      </c>
      <c r="OGN58" s="70">
        <f t="shared" si="1823"/>
        <v>0</v>
      </c>
      <c r="OGO58" s="70">
        <f t="shared" si="1823"/>
        <v>0</v>
      </c>
      <c r="OGP58" s="70">
        <f t="shared" si="1823"/>
        <v>0</v>
      </c>
      <c r="OGQ58" s="70">
        <f t="shared" si="1823"/>
        <v>0</v>
      </c>
      <c r="OGR58" s="70">
        <f t="shared" si="1823"/>
        <v>0</v>
      </c>
      <c r="OGS58" s="70">
        <f t="shared" si="1823"/>
        <v>0</v>
      </c>
      <c r="OGT58" s="70">
        <f t="shared" si="1823"/>
        <v>0</v>
      </c>
      <c r="OGU58" s="70">
        <f t="shared" si="1823"/>
        <v>0</v>
      </c>
      <c r="OGV58" s="70">
        <f t="shared" si="1823"/>
        <v>0</v>
      </c>
      <c r="OGW58" s="70">
        <f t="shared" si="1823"/>
        <v>0</v>
      </c>
      <c r="OGX58" s="50">
        <f t="shared" ref="OGX58:OGX59" si="1824">SUM(OGL58:OGW58)</f>
        <v>0</v>
      </c>
      <c r="OGY58" s="61" t="s">
        <v>60</v>
      </c>
      <c r="OGZ58" s="60">
        <v>9491.7000000000007</v>
      </c>
      <c r="OHA58" s="45">
        <f t="shared" ref="OHA58:OHA59" si="1825">SUM(OGZ58/12)</f>
        <v>790.97500000000002</v>
      </c>
      <c r="OHB58" s="70">
        <v>0</v>
      </c>
      <c r="OHC58" s="70">
        <f t="shared" ref="OHC58:OHM59" si="1826">OHB58</f>
        <v>0</v>
      </c>
      <c r="OHD58" s="70">
        <f t="shared" si="1826"/>
        <v>0</v>
      </c>
      <c r="OHE58" s="70">
        <f t="shared" si="1826"/>
        <v>0</v>
      </c>
      <c r="OHF58" s="70">
        <f t="shared" si="1826"/>
        <v>0</v>
      </c>
      <c r="OHG58" s="70">
        <f t="shared" si="1826"/>
        <v>0</v>
      </c>
      <c r="OHH58" s="70">
        <f t="shared" si="1826"/>
        <v>0</v>
      </c>
      <c r="OHI58" s="70">
        <f t="shared" si="1826"/>
        <v>0</v>
      </c>
      <c r="OHJ58" s="70">
        <f t="shared" si="1826"/>
        <v>0</v>
      </c>
      <c r="OHK58" s="70">
        <f t="shared" si="1826"/>
        <v>0</v>
      </c>
      <c r="OHL58" s="70">
        <f t="shared" si="1826"/>
        <v>0</v>
      </c>
      <c r="OHM58" s="70">
        <f t="shared" si="1826"/>
        <v>0</v>
      </c>
      <c r="OHN58" s="50">
        <f t="shared" ref="OHN58:OHN59" si="1827">SUM(OHB58:OHM58)</f>
        <v>0</v>
      </c>
      <c r="OHO58" s="61" t="s">
        <v>60</v>
      </c>
      <c r="OHP58" s="60">
        <v>9491.7000000000007</v>
      </c>
      <c r="OHQ58" s="45">
        <f t="shared" ref="OHQ58:OHQ59" si="1828">SUM(OHP58/12)</f>
        <v>790.97500000000002</v>
      </c>
      <c r="OHR58" s="70">
        <v>0</v>
      </c>
      <c r="OHS58" s="70">
        <f t="shared" ref="OHS58:OIC59" si="1829">OHR58</f>
        <v>0</v>
      </c>
      <c r="OHT58" s="70">
        <f t="shared" si="1829"/>
        <v>0</v>
      </c>
      <c r="OHU58" s="70">
        <f t="shared" si="1829"/>
        <v>0</v>
      </c>
      <c r="OHV58" s="70">
        <f t="shared" si="1829"/>
        <v>0</v>
      </c>
      <c r="OHW58" s="70">
        <f t="shared" si="1829"/>
        <v>0</v>
      </c>
      <c r="OHX58" s="70">
        <f t="shared" si="1829"/>
        <v>0</v>
      </c>
      <c r="OHY58" s="70">
        <f t="shared" si="1829"/>
        <v>0</v>
      </c>
      <c r="OHZ58" s="70">
        <f t="shared" si="1829"/>
        <v>0</v>
      </c>
      <c r="OIA58" s="70">
        <f t="shared" si="1829"/>
        <v>0</v>
      </c>
      <c r="OIB58" s="70">
        <f t="shared" si="1829"/>
        <v>0</v>
      </c>
      <c r="OIC58" s="70">
        <f t="shared" si="1829"/>
        <v>0</v>
      </c>
      <c r="OID58" s="50">
        <f t="shared" ref="OID58:OID59" si="1830">SUM(OHR58:OIC58)</f>
        <v>0</v>
      </c>
      <c r="OIE58" s="61" t="s">
        <v>60</v>
      </c>
      <c r="OIF58" s="60">
        <v>9491.7000000000007</v>
      </c>
      <c r="OIG58" s="45">
        <f t="shared" ref="OIG58:OIG59" si="1831">SUM(OIF58/12)</f>
        <v>790.97500000000002</v>
      </c>
      <c r="OIH58" s="70">
        <v>0</v>
      </c>
      <c r="OII58" s="70">
        <f t="shared" ref="OII58:OIS59" si="1832">OIH58</f>
        <v>0</v>
      </c>
      <c r="OIJ58" s="70">
        <f t="shared" si="1832"/>
        <v>0</v>
      </c>
      <c r="OIK58" s="70">
        <f t="shared" si="1832"/>
        <v>0</v>
      </c>
      <c r="OIL58" s="70">
        <f t="shared" si="1832"/>
        <v>0</v>
      </c>
      <c r="OIM58" s="70">
        <f t="shared" si="1832"/>
        <v>0</v>
      </c>
      <c r="OIN58" s="70">
        <f t="shared" si="1832"/>
        <v>0</v>
      </c>
      <c r="OIO58" s="70">
        <f t="shared" si="1832"/>
        <v>0</v>
      </c>
      <c r="OIP58" s="70">
        <f t="shared" si="1832"/>
        <v>0</v>
      </c>
      <c r="OIQ58" s="70">
        <f t="shared" si="1832"/>
        <v>0</v>
      </c>
      <c r="OIR58" s="70">
        <f t="shared" si="1832"/>
        <v>0</v>
      </c>
      <c r="OIS58" s="70">
        <f t="shared" si="1832"/>
        <v>0</v>
      </c>
      <c r="OIT58" s="50">
        <f t="shared" ref="OIT58:OIT59" si="1833">SUM(OIH58:OIS58)</f>
        <v>0</v>
      </c>
      <c r="OIU58" s="61" t="s">
        <v>60</v>
      </c>
      <c r="OIV58" s="60">
        <v>9491.7000000000007</v>
      </c>
      <c r="OIW58" s="45">
        <f t="shared" ref="OIW58:OIW59" si="1834">SUM(OIV58/12)</f>
        <v>790.97500000000002</v>
      </c>
      <c r="OIX58" s="70">
        <v>0</v>
      </c>
      <c r="OIY58" s="70">
        <f t="shared" ref="OIY58:OJI59" si="1835">OIX58</f>
        <v>0</v>
      </c>
      <c r="OIZ58" s="70">
        <f t="shared" si="1835"/>
        <v>0</v>
      </c>
      <c r="OJA58" s="70">
        <f t="shared" si="1835"/>
        <v>0</v>
      </c>
      <c r="OJB58" s="70">
        <f t="shared" si="1835"/>
        <v>0</v>
      </c>
      <c r="OJC58" s="70">
        <f t="shared" si="1835"/>
        <v>0</v>
      </c>
      <c r="OJD58" s="70">
        <f t="shared" si="1835"/>
        <v>0</v>
      </c>
      <c r="OJE58" s="70">
        <f t="shared" si="1835"/>
        <v>0</v>
      </c>
      <c r="OJF58" s="70">
        <f t="shared" si="1835"/>
        <v>0</v>
      </c>
      <c r="OJG58" s="70">
        <f t="shared" si="1835"/>
        <v>0</v>
      </c>
      <c r="OJH58" s="70">
        <f t="shared" si="1835"/>
        <v>0</v>
      </c>
      <c r="OJI58" s="70">
        <f t="shared" si="1835"/>
        <v>0</v>
      </c>
      <c r="OJJ58" s="50">
        <f t="shared" ref="OJJ58:OJJ59" si="1836">SUM(OIX58:OJI58)</f>
        <v>0</v>
      </c>
      <c r="OJK58" s="61" t="s">
        <v>60</v>
      </c>
      <c r="OJL58" s="60">
        <v>9491.7000000000007</v>
      </c>
      <c r="OJM58" s="45">
        <f t="shared" ref="OJM58:OJM59" si="1837">SUM(OJL58/12)</f>
        <v>790.97500000000002</v>
      </c>
      <c r="OJN58" s="70">
        <v>0</v>
      </c>
      <c r="OJO58" s="70">
        <f t="shared" ref="OJO58:OJY59" si="1838">OJN58</f>
        <v>0</v>
      </c>
      <c r="OJP58" s="70">
        <f t="shared" si="1838"/>
        <v>0</v>
      </c>
      <c r="OJQ58" s="70">
        <f t="shared" si="1838"/>
        <v>0</v>
      </c>
      <c r="OJR58" s="70">
        <f t="shared" si="1838"/>
        <v>0</v>
      </c>
      <c r="OJS58" s="70">
        <f t="shared" si="1838"/>
        <v>0</v>
      </c>
      <c r="OJT58" s="70">
        <f t="shared" si="1838"/>
        <v>0</v>
      </c>
      <c r="OJU58" s="70">
        <f t="shared" si="1838"/>
        <v>0</v>
      </c>
      <c r="OJV58" s="70">
        <f t="shared" si="1838"/>
        <v>0</v>
      </c>
      <c r="OJW58" s="70">
        <f t="shared" si="1838"/>
        <v>0</v>
      </c>
      <c r="OJX58" s="70">
        <f t="shared" si="1838"/>
        <v>0</v>
      </c>
      <c r="OJY58" s="70">
        <f t="shared" si="1838"/>
        <v>0</v>
      </c>
      <c r="OJZ58" s="50">
        <f t="shared" ref="OJZ58:OJZ59" si="1839">SUM(OJN58:OJY58)</f>
        <v>0</v>
      </c>
      <c r="OKA58" s="61" t="s">
        <v>60</v>
      </c>
      <c r="OKB58" s="60">
        <v>9491.7000000000007</v>
      </c>
      <c r="OKC58" s="45">
        <f t="shared" ref="OKC58:OKC59" si="1840">SUM(OKB58/12)</f>
        <v>790.97500000000002</v>
      </c>
      <c r="OKD58" s="70">
        <v>0</v>
      </c>
      <c r="OKE58" s="70">
        <f t="shared" ref="OKE58:OKO59" si="1841">OKD58</f>
        <v>0</v>
      </c>
      <c r="OKF58" s="70">
        <f t="shared" si="1841"/>
        <v>0</v>
      </c>
      <c r="OKG58" s="70">
        <f t="shared" si="1841"/>
        <v>0</v>
      </c>
      <c r="OKH58" s="70">
        <f t="shared" si="1841"/>
        <v>0</v>
      </c>
      <c r="OKI58" s="70">
        <f t="shared" si="1841"/>
        <v>0</v>
      </c>
      <c r="OKJ58" s="70">
        <f t="shared" si="1841"/>
        <v>0</v>
      </c>
      <c r="OKK58" s="70">
        <f t="shared" si="1841"/>
        <v>0</v>
      </c>
      <c r="OKL58" s="70">
        <f t="shared" si="1841"/>
        <v>0</v>
      </c>
      <c r="OKM58" s="70">
        <f t="shared" si="1841"/>
        <v>0</v>
      </c>
      <c r="OKN58" s="70">
        <f t="shared" si="1841"/>
        <v>0</v>
      </c>
      <c r="OKO58" s="70">
        <f t="shared" si="1841"/>
        <v>0</v>
      </c>
      <c r="OKP58" s="50">
        <f t="shared" ref="OKP58:OKP59" si="1842">SUM(OKD58:OKO58)</f>
        <v>0</v>
      </c>
      <c r="OKQ58" s="61" t="s">
        <v>60</v>
      </c>
      <c r="OKR58" s="60">
        <v>9491.7000000000007</v>
      </c>
      <c r="OKS58" s="45">
        <f t="shared" ref="OKS58:OKS59" si="1843">SUM(OKR58/12)</f>
        <v>790.97500000000002</v>
      </c>
      <c r="OKT58" s="70">
        <v>0</v>
      </c>
      <c r="OKU58" s="70">
        <f t="shared" ref="OKU58:OLE59" si="1844">OKT58</f>
        <v>0</v>
      </c>
      <c r="OKV58" s="70">
        <f t="shared" si="1844"/>
        <v>0</v>
      </c>
      <c r="OKW58" s="70">
        <f t="shared" si="1844"/>
        <v>0</v>
      </c>
      <c r="OKX58" s="70">
        <f t="shared" si="1844"/>
        <v>0</v>
      </c>
      <c r="OKY58" s="70">
        <f t="shared" si="1844"/>
        <v>0</v>
      </c>
      <c r="OKZ58" s="70">
        <f t="shared" si="1844"/>
        <v>0</v>
      </c>
      <c r="OLA58" s="70">
        <f t="shared" si="1844"/>
        <v>0</v>
      </c>
      <c r="OLB58" s="70">
        <f t="shared" si="1844"/>
        <v>0</v>
      </c>
      <c r="OLC58" s="70">
        <f t="shared" si="1844"/>
        <v>0</v>
      </c>
      <c r="OLD58" s="70">
        <f t="shared" si="1844"/>
        <v>0</v>
      </c>
      <c r="OLE58" s="70">
        <f t="shared" si="1844"/>
        <v>0</v>
      </c>
      <c r="OLF58" s="50">
        <f t="shared" ref="OLF58:OLF59" si="1845">SUM(OKT58:OLE58)</f>
        <v>0</v>
      </c>
      <c r="OLG58" s="61" t="s">
        <v>60</v>
      </c>
      <c r="OLH58" s="60">
        <v>9491.7000000000007</v>
      </c>
      <c r="OLI58" s="45">
        <f t="shared" ref="OLI58:OLI59" si="1846">SUM(OLH58/12)</f>
        <v>790.97500000000002</v>
      </c>
      <c r="OLJ58" s="70">
        <v>0</v>
      </c>
      <c r="OLK58" s="70">
        <f t="shared" ref="OLK58:OLU59" si="1847">OLJ58</f>
        <v>0</v>
      </c>
      <c r="OLL58" s="70">
        <f t="shared" si="1847"/>
        <v>0</v>
      </c>
      <c r="OLM58" s="70">
        <f t="shared" si="1847"/>
        <v>0</v>
      </c>
      <c r="OLN58" s="70">
        <f t="shared" si="1847"/>
        <v>0</v>
      </c>
      <c r="OLO58" s="70">
        <f t="shared" si="1847"/>
        <v>0</v>
      </c>
      <c r="OLP58" s="70">
        <f t="shared" si="1847"/>
        <v>0</v>
      </c>
      <c r="OLQ58" s="70">
        <f t="shared" si="1847"/>
        <v>0</v>
      </c>
      <c r="OLR58" s="70">
        <f t="shared" si="1847"/>
        <v>0</v>
      </c>
      <c r="OLS58" s="70">
        <f t="shared" si="1847"/>
        <v>0</v>
      </c>
      <c r="OLT58" s="70">
        <f t="shared" si="1847"/>
        <v>0</v>
      </c>
      <c r="OLU58" s="70">
        <f t="shared" si="1847"/>
        <v>0</v>
      </c>
      <c r="OLV58" s="50">
        <f t="shared" ref="OLV58:OLV59" si="1848">SUM(OLJ58:OLU58)</f>
        <v>0</v>
      </c>
      <c r="OLW58" s="61" t="s">
        <v>60</v>
      </c>
      <c r="OLX58" s="60">
        <v>9491.7000000000007</v>
      </c>
      <c r="OLY58" s="45">
        <f t="shared" ref="OLY58:OLY59" si="1849">SUM(OLX58/12)</f>
        <v>790.97500000000002</v>
      </c>
      <c r="OLZ58" s="70">
        <v>0</v>
      </c>
      <c r="OMA58" s="70">
        <f t="shared" ref="OMA58:OMK59" si="1850">OLZ58</f>
        <v>0</v>
      </c>
      <c r="OMB58" s="70">
        <f t="shared" si="1850"/>
        <v>0</v>
      </c>
      <c r="OMC58" s="70">
        <f t="shared" si="1850"/>
        <v>0</v>
      </c>
      <c r="OMD58" s="70">
        <f t="shared" si="1850"/>
        <v>0</v>
      </c>
      <c r="OME58" s="70">
        <f t="shared" si="1850"/>
        <v>0</v>
      </c>
      <c r="OMF58" s="70">
        <f t="shared" si="1850"/>
        <v>0</v>
      </c>
      <c r="OMG58" s="70">
        <f t="shared" si="1850"/>
        <v>0</v>
      </c>
      <c r="OMH58" s="70">
        <f t="shared" si="1850"/>
        <v>0</v>
      </c>
      <c r="OMI58" s="70">
        <f t="shared" si="1850"/>
        <v>0</v>
      </c>
      <c r="OMJ58" s="70">
        <f t="shared" si="1850"/>
        <v>0</v>
      </c>
      <c r="OMK58" s="70">
        <f t="shared" si="1850"/>
        <v>0</v>
      </c>
      <c r="OML58" s="50">
        <f t="shared" ref="OML58:OML59" si="1851">SUM(OLZ58:OMK58)</f>
        <v>0</v>
      </c>
      <c r="OMM58" s="61" t="s">
        <v>60</v>
      </c>
      <c r="OMN58" s="60">
        <v>9491.7000000000007</v>
      </c>
      <c r="OMO58" s="45">
        <f t="shared" ref="OMO58:OMO59" si="1852">SUM(OMN58/12)</f>
        <v>790.97500000000002</v>
      </c>
      <c r="OMP58" s="70">
        <v>0</v>
      </c>
      <c r="OMQ58" s="70">
        <f t="shared" ref="OMQ58:ONA59" si="1853">OMP58</f>
        <v>0</v>
      </c>
      <c r="OMR58" s="70">
        <f t="shared" si="1853"/>
        <v>0</v>
      </c>
      <c r="OMS58" s="70">
        <f t="shared" si="1853"/>
        <v>0</v>
      </c>
      <c r="OMT58" s="70">
        <f t="shared" si="1853"/>
        <v>0</v>
      </c>
      <c r="OMU58" s="70">
        <f t="shared" si="1853"/>
        <v>0</v>
      </c>
      <c r="OMV58" s="70">
        <f t="shared" si="1853"/>
        <v>0</v>
      </c>
      <c r="OMW58" s="70">
        <f t="shared" si="1853"/>
        <v>0</v>
      </c>
      <c r="OMX58" s="70">
        <f t="shared" si="1853"/>
        <v>0</v>
      </c>
      <c r="OMY58" s="70">
        <f t="shared" si="1853"/>
        <v>0</v>
      </c>
      <c r="OMZ58" s="70">
        <f t="shared" si="1853"/>
        <v>0</v>
      </c>
      <c r="ONA58" s="70">
        <f t="shared" si="1853"/>
        <v>0</v>
      </c>
      <c r="ONB58" s="50">
        <f t="shared" ref="ONB58:ONB59" si="1854">SUM(OMP58:ONA58)</f>
        <v>0</v>
      </c>
      <c r="ONC58" s="61" t="s">
        <v>60</v>
      </c>
      <c r="OND58" s="60">
        <v>9491.7000000000007</v>
      </c>
      <c r="ONE58" s="45">
        <f t="shared" ref="ONE58:ONE59" si="1855">SUM(OND58/12)</f>
        <v>790.97500000000002</v>
      </c>
      <c r="ONF58" s="70">
        <v>0</v>
      </c>
      <c r="ONG58" s="70">
        <f t="shared" ref="ONG58:ONQ59" si="1856">ONF58</f>
        <v>0</v>
      </c>
      <c r="ONH58" s="70">
        <f t="shared" si="1856"/>
        <v>0</v>
      </c>
      <c r="ONI58" s="70">
        <f t="shared" si="1856"/>
        <v>0</v>
      </c>
      <c r="ONJ58" s="70">
        <f t="shared" si="1856"/>
        <v>0</v>
      </c>
      <c r="ONK58" s="70">
        <f t="shared" si="1856"/>
        <v>0</v>
      </c>
      <c r="ONL58" s="70">
        <f t="shared" si="1856"/>
        <v>0</v>
      </c>
      <c r="ONM58" s="70">
        <f t="shared" si="1856"/>
        <v>0</v>
      </c>
      <c r="ONN58" s="70">
        <f t="shared" si="1856"/>
        <v>0</v>
      </c>
      <c r="ONO58" s="70">
        <f t="shared" si="1856"/>
        <v>0</v>
      </c>
      <c r="ONP58" s="70">
        <f t="shared" si="1856"/>
        <v>0</v>
      </c>
      <c r="ONQ58" s="70">
        <f t="shared" si="1856"/>
        <v>0</v>
      </c>
      <c r="ONR58" s="50">
        <f t="shared" ref="ONR58:ONR59" si="1857">SUM(ONF58:ONQ58)</f>
        <v>0</v>
      </c>
      <c r="ONS58" s="61" t="s">
        <v>60</v>
      </c>
      <c r="ONT58" s="60">
        <v>9491.7000000000007</v>
      </c>
      <c r="ONU58" s="45">
        <f t="shared" ref="ONU58:ONU59" si="1858">SUM(ONT58/12)</f>
        <v>790.97500000000002</v>
      </c>
      <c r="ONV58" s="70">
        <v>0</v>
      </c>
      <c r="ONW58" s="70">
        <f t="shared" ref="ONW58:OOG59" si="1859">ONV58</f>
        <v>0</v>
      </c>
      <c r="ONX58" s="70">
        <f t="shared" si="1859"/>
        <v>0</v>
      </c>
      <c r="ONY58" s="70">
        <f t="shared" si="1859"/>
        <v>0</v>
      </c>
      <c r="ONZ58" s="70">
        <f t="shared" si="1859"/>
        <v>0</v>
      </c>
      <c r="OOA58" s="70">
        <f t="shared" si="1859"/>
        <v>0</v>
      </c>
      <c r="OOB58" s="70">
        <f t="shared" si="1859"/>
        <v>0</v>
      </c>
      <c r="OOC58" s="70">
        <f t="shared" si="1859"/>
        <v>0</v>
      </c>
      <c r="OOD58" s="70">
        <f t="shared" si="1859"/>
        <v>0</v>
      </c>
      <c r="OOE58" s="70">
        <f t="shared" si="1859"/>
        <v>0</v>
      </c>
      <c r="OOF58" s="70">
        <f t="shared" si="1859"/>
        <v>0</v>
      </c>
      <c r="OOG58" s="70">
        <f t="shared" si="1859"/>
        <v>0</v>
      </c>
      <c r="OOH58" s="50">
        <f t="shared" ref="OOH58:OOH59" si="1860">SUM(ONV58:OOG58)</f>
        <v>0</v>
      </c>
      <c r="OOI58" s="61" t="s">
        <v>60</v>
      </c>
      <c r="OOJ58" s="60">
        <v>9491.7000000000007</v>
      </c>
      <c r="OOK58" s="45">
        <f t="shared" ref="OOK58:OOK59" si="1861">SUM(OOJ58/12)</f>
        <v>790.97500000000002</v>
      </c>
      <c r="OOL58" s="70">
        <v>0</v>
      </c>
      <c r="OOM58" s="70">
        <f t="shared" ref="OOM58:OOW59" si="1862">OOL58</f>
        <v>0</v>
      </c>
      <c r="OON58" s="70">
        <f t="shared" si="1862"/>
        <v>0</v>
      </c>
      <c r="OOO58" s="70">
        <f t="shared" si="1862"/>
        <v>0</v>
      </c>
      <c r="OOP58" s="70">
        <f t="shared" si="1862"/>
        <v>0</v>
      </c>
      <c r="OOQ58" s="70">
        <f t="shared" si="1862"/>
        <v>0</v>
      </c>
      <c r="OOR58" s="70">
        <f t="shared" si="1862"/>
        <v>0</v>
      </c>
      <c r="OOS58" s="70">
        <f t="shared" si="1862"/>
        <v>0</v>
      </c>
      <c r="OOT58" s="70">
        <f t="shared" si="1862"/>
        <v>0</v>
      </c>
      <c r="OOU58" s="70">
        <f t="shared" si="1862"/>
        <v>0</v>
      </c>
      <c r="OOV58" s="70">
        <f t="shared" si="1862"/>
        <v>0</v>
      </c>
      <c r="OOW58" s="70">
        <f t="shared" si="1862"/>
        <v>0</v>
      </c>
      <c r="OOX58" s="50">
        <f t="shared" ref="OOX58:OOX59" si="1863">SUM(OOL58:OOW58)</f>
        <v>0</v>
      </c>
      <c r="OOY58" s="61" t="s">
        <v>60</v>
      </c>
      <c r="OOZ58" s="60">
        <v>9491.7000000000007</v>
      </c>
      <c r="OPA58" s="45">
        <f t="shared" ref="OPA58:OPA59" si="1864">SUM(OOZ58/12)</f>
        <v>790.97500000000002</v>
      </c>
      <c r="OPB58" s="70">
        <v>0</v>
      </c>
      <c r="OPC58" s="70">
        <f t="shared" ref="OPC58:OPM59" si="1865">OPB58</f>
        <v>0</v>
      </c>
      <c r="OPD58" s="70">
        <f t="shared" si="1865"/>
        <v>0</v>
      </c>
      <c r="OPE58" s="70">
        <f t="shared" si="1865"/>
        <v>0</v>
      </c>
      <c r="OPF58" s="70">
        <f t="shared" si="1865"/>
        <v>0</v>
      </c>
      <c r="OPG58" s="70">
        <f t="shared" si="1865"/>
        <v>0</v>
      </c>
      <c r="OPH58" s="70">
        <f t="shared" si="1865"/>
        <v>0</v>
      </c>
      <c r="OPI58" s="70">
        <f t="shared" si="1865"/>
        <v>0</v>
      </c>
      <c r="OPJ58" s="70">
        <f t="shared" si="1865"/>
        <v>0</v>
      </c>
      <c r="OPK58" s="70">
        <f t="shared" si="1865"/>
        <v>0</v>
      </c>
      <c r="OPL58" s="70">
        <f t="shared" si="1865"/>
        <v>0</v>
      </c>
      <c r="OPM58" s="70">
        <f t="shared" si="1865"/>
        <v>0</v>
      </c>
      <c r="OPN58" s="50">
        <f t="shared" ref="OPN58:OPN59" si="1866">SUM(OPB58:OPM58)</f>
        <v>0</v>
      </c>
      <c r="OPO58" s="61" t="s">
        <v>60</v>
      </c>
      <c r="OPP58" s="60">
        <v>9491.7000000000007</v>
      </c>
      <c r="OPQ58" s="45">
        <f t="shared" ref="OPQ58:OPQ59" si="1867">SUM(OPP58/12)</f>
        <v>790.97500000000002</v>
      </c>
      <c r="OPR58" s="70">
        <v>0</v>
      </c>
      <c r="OPS58" s="70">
        <f t="shared" ref="OPS58:OQC59" si="1868">OPR58</f>
        <v>0</v>
      </c>
      <c r="OPT58" s="70">
        <f t="shared" si="1868"/>
        <v>0</v>
      </c>
      <c r="OPU58" s="70">
        <f t="shared" si="1868"/>
        <v>0</v>
      </c>
      <c r="OPV58" s="70">
        <f t="shared" si="1868"/>
        <v>0</v>
      </c>
      <c r="OPW58" s="70">
        <f t="shared" si="1868"/>
        <v>0</v>
      </c>
      <c r="OPX58" s="70">
        <f t="shared" si="1868"/>
        <v>0</v>
      </c>
      <c r="OPY58" s="70">
        <f t="shared" si="1868"/>
        <v>0</v>
      </c>
      <c r="OPZ58" s="70">
        <f t="shared" si="1868"/>
        <v>0</v>
      </c>
      <c r="OQA58" s="70">
        <f t="shared" si="1868"/>
        <v>0</v>
      </c>
      <c r="OQB58" s="70">
        <f t="shared" si="1868"/>
        <v>0</v>
      </c>
      <c r="OQC58" s="70">
        <f t="shared" si="1868"/>
        <v>0</v>
      </c>
      <c r="OQD58" s="50">
        <f t="shared" ref="OQD58:OQD59" si="1869">SUM(OPR58:OQC58)</f>
        <v>0</v>
      </c>
      <c r="OQE58" s="61" t="s">
        <v>60</v>
      </c>
      <c r="OQF58" s="60">
        <v>9491.7000000000007</v>
      </c>
      <c r="OQG58" s="45">
        <f t="shared" ref="OQG58:OQG59" si="1870">SUM(OQF58/12)</f>
        <v>790.97500000000002</v>
      </c>
      <c r="OQH58" s="70">
        <v>0</v>
      </c>
      <c r="OQI58" s="70">
        <f t="shared" ref="OQI58:OQS59" si="1871">OQH58</f>
        <v>0</v>
      </c>
      <c r="OQJ58" s="70">
        <f t="shared" si="1871"/>
        <v>0</v>
      </c>
      <c r="OQK58" s="70">
        <f t="shared" si="1871"/>
        <v>0</v>
      </c>
      <c r="OQL58" s="70">
        <f t="shared" si="1871"/>
        <v>0</v>
      </c>
      <c r="OQM58" s="70">
        <f t="shared" si="1871"/>
        <v>0</v>
      </c>
      <c r="OQN58" s="70">
        <f t="shared" si="1871"/>
        <v>0</v>
      </c>
      <c r="OQO58" s="70">
        <f t="shared" si="1871"/>
        <v>0</v>
      </c>
      <c r="OQP58" s="70">
        <f t="shared" si="1871"/>
        <v>0</v>
      </c>
      <c r="OQQ58" s="70">
        <f t="shared" si="1871"/>
        <v>0</v>
      </c>
      <c r="OQR58" s="70">
        <f t="shared" si="1871"/>
        <v>0</v>
      </c>
      <c r="OQS58" s="70">
        <f t="shared" si="1871"/>
        <v>0</v>
      </c>
      <c r="OQT58" s="50">
        <f t="shared" ref="OQT58:OQT59" si="1872">SUM(OQH58:OQS58)</f>
        <v>0</v>
      </c>
      <c r="OQU58" s="61" t="s">
        <v>60</v>
      </c>
      <c r="OQV58" s="60">
        <v>9491.7000000000007</v>
      </c>
      <c r="OQW58" s="45">
        <f t="shared" ref="OQW58:OQW59" si="1873">SUM(OQV58/12)</f>
        <v>790.97500000000002</v>
      </c>
      <c r="OQX58" s="70">
        <v>0</v>
      </c>
      <c r="OQY58" s="70">
        <f t="shared" ref="OQY58:ORI59" si="1874">OQX58</f>
        <v>0</v>
      </c>
      <c r="OQZ58" s="70">
        <f t="shared" si="1874"/>
        <v>0</v>
      </c>
      <c r="ORA58" s="70">
        <f t="shared" si="1874"/>
        <v>0</v>
      </c>
      <c r="ORB58" s="70">
        <f t="shared" si="1874"/>
        <v>0</v>
      </c>
      <c r="ORC58" s="70">
        <f t="shared" si="1874"/>
        <v>0</v>
      </c>
      <c r="ORD58" s="70">
        <f t="shared" si="1874"/>
        <v>0</v>
      </c>
      <c r="ORE58" s="70">
        <f t="shared" si="1874"/>
        <v>0</v>
      </c>
      <c r="ORF58" s="70">
        <f t="shared" si="1874"/>
        <v>0</v>
      </c>
      <c r="ORG58" s="70">
        <f t="shared" si="1874"/>
        <v>0</v>
      </c>
      <c r="ORH58" s="70">
        <f t="shared" si="1874"/>
        <v>0</v>
      </c>
      <c r="ORI58" s="70">
        <f t="shared" si="1874"/>
        <v>0</v>
      </c>
      <c r="ORJ58" s="50">
        <f t="shared" ref="ORJ58:ORJ59" si="1875">SUM(OQX58:ORI58)</f>
        <v>0</v>
      </c>
      <c r="ORK58" s="61" t="s">
        <v>60</v>
      </c>
      <c r="ORL58" s="60">
        <v>9491.7000000000007</v>
      </c>
      <c r="ORM58" s="45">
        <f t="shared" ref="ORM58:ORM59" si="1876">SUM(ORL58/12)</f>
        <v>790.97500000000002</v>
      </c>
      <c r="ORN58" s="70">
        <v>0</v>
      </c>
      <c r="ORO58" s="70">
        <f t="shared" ref="ORO58:ORY59" si="1877">ORN58</f>
        <v>0</v>
      </c>
      <c r="ORP58" s="70">
        <f t="shared" si="1877"/>
        <v>0</v>
      </c>
      <c r="ORQ58" s="70">
        <f t="shared" si="1877"/>
        <v>0</v>
      </c>
      <c r="ORR58" s="70">
        <f t="shared" si="1877"/>
        <v>0</v>
      </c>
      <c r="ORS58" s="70">
        <f t="shared" si="1877"/>
        <v>0</v>
      </c>
      <c r="ORT58" s="70">
        <f t="shared" si="1877"/>
        <v>0</v>
      </c>
      <c r="ORU58" s="70">
        <f t="shared" si="1877"/>
        <v>0</v>
      </c>
      <c r="ORV58" s="70">
        <f t="shared" si="1877"/>
        <v>0</v>
      </c>
      <c r="ORW58" s="70">
        <f t="shared" si="1877"/>
        <v>0</v>
      </c>
      <c r="ORX58" s="70">
        <f t="shared" si="1877"/>
        <v>0</v>
      </c>
      <c r="ORY58" s="70">
        <f t="shared" si="1877"/>
        <v>0</v>
      </c>
      <c r="ORZ58" s="50">
        <f t="shared" ref="ORZ58:ORZ59" si="1878">SUM(ORN58:ORY58)</f>
        <v>0</v>
      </c>
      <c r="OSA58" s="61" t="s">
        <v>60</v>
      </c>
      <c r="OSB58" s="60">
        <v>9491.7000000000007</v>
      </c>
      <c r="OSC58" s="45">
        <f t="shared" ref="OSC58:OSC59" si="1879">SUM(OSB58/12)</f>
        <v>790.97500000000002</v>
      </c>
      <c r="OSD58" s="70">
        <v>0</v>
      </c>
      <c r="OSE58" s="70">
        <f t="shared" ref="OSE58:OSO59" si="1880">OSD58</f>
        <v>0</v>
      </c>
      <c r="OSF58" s="70">
        <f t="shared" si="1880"/>
        <v>0</v>
      </c>
      <c r="OSG58" s="70">
        <f t="shared" si="1880"/>
        <v>0</v>
      </c>
      <c r="OSH58" s="70">
        <f t="shared" si="1880"/>
        <v>0</v>
      </c>
      <c r="OSI58" s="70">
        <f t="shared" si="1880"/>
        <v>0</v>
      </c>
      <c r="OSJ58" s="70">
        <f t="shared" si="1880"/>
        <v>0</v>
      </c>
      <c r="OSK58" s="70">
        <f t="shared" si="1880"/>
        <v>0</v>
      </c>
      <c r="OSL58" s="70">
        <f t="shared" si="1880"/>
        <v>0</v>
      </c>
      <c r="OSM58" s="70">
        <f t="shared" si="1880"/>
        <v>0</v>
      </c>
      <c r="OSN58" s="70">
        <f t="shared" si="1880"/>
        <v>0</v>
      </c>
      <c r="OSO58" s="70">
        <f t="shared" si="1880"/>
        <v>0</v>
      </c>
      <c r="OSP58" s="50">
        <f t="shared" ref="OSP58:OSP59" si="1881">SUM(OSD58:OSO58)</f>
        <v>0</v>
      </c>
      <c r="OSQ58" s="61" t="s">
        <v>60</v>
      </c>
      <c r="OSR58" s="60">
        <v>9491.7000000000007</v>
      </c>
      <c r="OSS58" s="45">
        <f t="shared" ref="OSS58:OSS59" si="1882">SUM(OSR58/12)</f>
        <v>790.97500000000002</v>
      </c>
      <c r="OST58" s="70">
        <v>0</v>
      </c>
      <c r="OSU58" s="70">
        <f t="shared" ref="OSU58:OTE59" si="1883">OST58</f>
        <v>0</v>
      </c>
      <c r="OSV58" s="70">
        <f t="shared" si="1883"/>
        <v>0</v>
      </c>
      <c r="OSW58" s="70">
        <f t="shared" si="1883"/>
        <v>0</v>
      </c>
      <c r="OSX58" s="70">
        <f t="shared" si="1883"/>
        <v>0</v>
      </c>
      <c r="OSY58" s="70">
        <f t="shared" si="1883"/>
        <v>0</v>
      </c>
      <c r="OSZ58" s="70">
        <f t="shared" si="1883"/>
        <v>0</v>
      </c>
      <c r="OTA58" s="70">
        <f t="shared" si="1883"/>
        <v>0</v>
      </c>
      <c r="OTB58" s="70">
        <f t="shared" si="1883"/>
        <v>0</v>
      </c>
      <c r="OTC58" s="70">
        <f t="shared" si="1883"/>
        <v>0</v>
      </c>
      <c r="OTD58" s="70">
        <f t="shared" si="1883"/>
        <v>0</v>
      </c>
      <c r="OTE58" s="70">
        <f t="shared" si="1883"/>
        <v>0</v>
      </c>
      <c r="OTF58" s="50">
        <f t="shared" ref="OTF58:OTF59" si="1884">SUM(OST58:OTE58)</f>
        <v>0</v>
      </c>
      <c r="OTG58" s="61" t="s">
        <v>60</v>
      </c>
      <c r="OTH58" s="60">
        <v>9491.7000000000007</v>
      </c>
      <c r="OTI58" s="45">
        <f t="shared" ref="OTI58:OTI59" si="1885">SUM(OTH58/12)</f>
        <v>790.97500000000002</v>
      </c>
      <c r="OTJ58" s="70">
        <v>0</v>
      </c>
      <c r="OTK58" s="70">
        <f t="shared" ref="OTK58:OTU59" si="1886">OTJ58</f>
        <v>0</v>
      </c>
      <c r="OTL58" s="70">
        <f t="shared" si="1886"/>
        <v>0</v>
      </c>
      <c r="OTM58" s="70">
        <f t="shared" si="1886"/>
        <v>0</v>
      </c>
      <c r="OTN58" s="70">
        <f t="shared" si="1886"/>
        <v>0</v>
      </c>
      <c r="OTO58" s="70">
        <f t="shared" si="1886"/>
        <v>0</v>
      </c>
      <c r="OTP58" s="70">
        <f t="shared" si="1886"/>
        <v>0</v>
      </c>
      <c r="OTQ58" s="70">
        <f t="shared" si="1886"/>
        <v>0</v>
      </c>
      <c r="OTR58" s="70">
        <f t="shared" si="1886"/>
        <v>0</v>
      </c>
      <c r="OTS58" s="70">
        <f t="shared" si="1886"/>
        <v>0</v>
      </c>
      <c r="OTT58" s="70">
        <f t="shared" si="1886"/>
        <v>0</v>
      </c>
      <c r="OTU58" s="70">
        <f t="shared" si="1886"/>
        <v>0</v>
      </c>
      <c r="OTV58" s="50">
        <f t="shared" ref="OTV58:OTV59" si="1887">SUM(OTJ58:OTU58)</f>
        <v>0</v>
      </c>
      <c r="OTW58" s="61" t="s">
        <v>60</v>
      </c>
      <c r="OTX58" s="60">
        <v>9491.7000000000007</v>
      </c>
      <c r="OTY58" s="45">
        <f t="shared" ref="OTY58:OTY59" si="1888">SUM(OTX58/12)</f>
        <v>790.97500000000002</v>
      </c>
      <c r="OTZ58" s="70">
        <v>0</v>
      </c>
      <c r="OUA58" s="70">
        <f t="shared" ref="OUA58:OUK59" si="1889">OTZ58</f>
        <v>0</v>
      </c>
      <c r="OUB58" s="70">
        <f t="shared" si="1889"/>
        <v>0</v>
      </c>
      <c r="OUC58" s="70">
        <f t="shared" si="1889"/>
        <v>0</v>
      </c>
      <c r="OUD58" s="70">
        <f t="shared" si="1889"/>
        <v>0</v>
      </c>
      <c r="OUE58" s="70">
        <f t="shared" si="1889"/>
        <v>0</v>
      </c>
      <c r="OUF58" s="70">
        <f t="shared" si="1889"/>
        <v>0</v>
      </c>
      <c r="OUG58" s="70">
        <f t="shared" si="1889"/>
        <v>0</v>
      </c>
      <c r="OUH58" s="70">
        <f t="shared" si="1889"/>
        <v>0</v>
      </c>
      <c r="OUI58" s="70">
        <f t="shared" si="1889"/>
        <v>0</v>
      </c>
      <c r="OUJ58" s="70">
        <f t="shared" si="1889"/>
        <v>0</v>
      </c>
      <c r="OUK58" s="70">
        <f t="shared" si="1889"/>
        <v>0</v>
      </c>
      <c r="OUL58" s="50">
        <f t="shared" ref="OUL58:OUL59" si="1890">SUM(OTZ58:OUK58)</f>
        <v>0</v>
      </c>
      <c r="OUM58" s="61" t="s">
        <v>60</v>
      </c>
      <c r="OUN58" s="60">
        <v>9491.7000000000007</v>
      </c>
      <c r="OUO58" s="45">
        <f t="shared" ref="OUO58:OUO59" si="1891">SUM(OUN58/12)</f>
        <v>790.97500000000002</v>
      </c>
      <c r="OUP58" s="70">
        <v>0</v>
      </c>
      <c r="OUQ58" s="70">
        <f t="shared" ref="OUQ58:OVA59" si="1892">OUP58</f>
        <v>0</v>
      </c>
      <c r="OUR58" s="70">
        <f t="shared" si="1892"/>
        <v>0</v>
      </c>
      <c r="OUS58" s="70">
        <f t="shared" si="1892"/>
        <v>0</v>
      </c>
      <c r="OUT58" s="70">
        <f t="shared" si="1892"/>
        <v>0</v>
      </c>
      <c r="OUU58" s="70">
        <f t="shared" si="1892"/>
        <v>0</v>
      </c>
      <c r="OUV58" s="70">
        <f t="shared" si="1892"/>
        <v>0</v>
      </c>
      <c r="OUW58" s="70">
        <f t="shared" si="1892"/>
        <v>0</v>
      </c>
      <c r="OUX58" s="70">
        <f t="shared" si="1892"/>
        <v>0</v>
      </c>
      <c r="OUY58" s="70">
        <f t="shared" si="1892"/>
        <v>0</v>
      </c>
      <c r="OUZ58" s="70">
        <f t="shared" si="1892"/>
        <v>0</v>
      </c>
      <c r="OVA58" s="70">
        <f t="shared" si="1892"/>
        <v>0</v>
      </c>
      <c r="OVB58" s="50">
        <f t="shared" ref="OVB58:OVB59" si="1893">SUM(OUP58:OVA58)</f>
        <v>0</v>
      </c>
      <c r="OVC58" s="61" t="s">
        <v>60</v>
      </c>
      <c r="OVD58" s="60">
        <v>9491.7000000000007</v>
      </c>
      <c r="OVE58" s="45">
        <f t="shared" ref="OVE58:OVE59" si="1894">SUM(OVD58/12)</f>
        <v>790.97500000000002</v>
      </c>
      <c r="OVF58" s="70">
        <v>0</v>
      </c>
      <c r="OVG58" s="70">
        <f t="shared" ref="OVG58:OVQ59" si="1895">OVF58</f>
        <v>0</v>
      </c>
      <c r="OVH58" s="70">
        <f t="shared" si="1895"/>
        <v>0</v>
      </c>
      <c r="OVI58" s="70">
        <f t="shared" si="1895"/>
        <v>0</v>
      </c>
      <c r="OVJ58" s="70">
        <f t="shared" si="1895"/>
        <v>0</v>
      </c>
      <c r="OVK58" s="70">
        <f t="shared" si="1895"/>
        <v>0</v>
      </c>
      <c r="OVL58" s="70">
        <f t="shared" si="1895"/>
        <v>0</v>
      </c>
      <c r="OVM58" s="70">
        <f t="shared" si="1895"/>
        <v>0</v>
      </c>
      <c r="OVN58" s="70">
        <f t="shared" si="1895"/>
        <v>0</v>
      </c>
      <c r="OVO58" s="70">
        <f t="shared" si="1895"/>
        <v>0</v>
      </c>
      <c r="OVP58" s="70">
        <f t="shared" si="1895"/>
        <v>0</v>
      </c>
      <c r="OVQ58" s="70">
        <f t="shared" si="1895"/>
        <v>0</v>
      </c>
      <c r="OVR58" s="50">
        <f t="shared" ref="OVR58:OVR59" si="1896">SUM(OVF58:OVQ58)</f>
        <v>0</v>
      </c>
      <c r="OVS58" s="61" t="s">
        <v>60</v>
      </c>
      <c r="OVT58" s="60">
        <v>9491.7000000000007</v>
      </c>
      <c r="OVU58" s="45">
        <f t="shared" ref="OVU58:OVU59" si="1897">SUM(OVT58/12)</f>
        <v>790.97500000000002</v>
      </c>
      <c r="OVV58" s="70">
        <v>0</v>
      </c>
      <c r="OVW58" s="70">
        <f t="shared" ref="OVW58:OWG59" si="1898">OVV58</f>
        <v>0</v>
      </c>
      <c r="OVX58" s="70">
        <f t="shared" si="1898"/>
        <v>0</v>
      </c>
      <c r="OVY58" s="70">
        <f t="shared" si="1898"/>
        <v>0</v>
      </c>
      <c r="OVZ58" s="70">
        <f t="shared" si="1898"/>
        <v>0</v>
      </c>
      <c r="OWA58" s="70">
        <f t="shared" si="1898"/>
        <v>0</v>
      </c>
      <c r="OWB58" s="70">
        <f t="shared" si="1898"/>
        <v>0</v>
      </c>
      <c r="OWC58" s="70">
        <f t="shared" si="1898"/>
        <v>0</v>
      </c>
      <c r="OWD58" s="70">
        <f t="shared" si="1898"/>
        <v>0</v>
      </c>
      <c r="OWE58" s="70">
        <f t="shared" si="1898"/>
        <v>0</v>
      </c>
      <c r="OWF58" s="70">
        <f t="shared" si="1898"/>
        <v>0</v>
      </c>
      <c r="OWG58" s="70">
        <f t="shared" si="1898"/>
        <v>0</v>
      </c>
      <c r="OWH58" s="50">
        <f t="shared" ref="OWH58:OWH59" si="1899">SUM(OVV58:OWG58)</f>
        <v>0</v>
      </c>
      <c r="OWI58" s="61" t="s">
        <v>60</v>
      </c>
      <c r="OWJ58" s="60">
        <v>9491.7000000000007</v>
      </c>
      <c r="OWK58" s="45">
        <f t="shared" ref="OWK58:OWK59" si="1900">SUM(OWJ58/12)</f>
        <v>790.97500000000002</v>
      </c>
      <c r="OWL58" s="70">
        <v>0</v>
      </c>
      <c r="OWM58" s="70">
        <f t="shared" ref="OWM58:OWW59" si="1901">OWL58</f>
        <v>0</v>
      </c>
      <c r="OWN58" s="70">
        <f t="shared" si="1901"/>
        <v>0</v>
      </c>
      <c r="OWO58" s="70">
        <f t="shared" si="1901"/>
        <v>0</v>
      </c>
      <c r="OWP58" s="70">
        <f t="shared" si="1901"/>
        <v>0</v>
      </c>
      <c r="OWQ58" s="70">
        <f t="shared" si="1901"/>
        <v>0</v>
      </c>
      <c r="OWR58" s="70">
        <f t="shared" si="1901"/>
        <v>0</v>
      </c>
      <c r="OWS58" s="70">
        <f t="shared" si="1901"/>
        <v>0</v>
      </c>
      <c r="OWT58" s="70">
        <f t="shared" si="1901"/>
        <v>0</v>
      </c>
      <c r="OWU58" s="70">
        <f t="shared" si="1901"/>
        <v>0</v>
      </c>
      <c r="OWV58" s="70">
        <f t="shared" si="1901"/>
        <v>0</v>
      </c>
      <c r="OWW58" s="70">
        <f t="shared" si="1901"/>
        <v>0</v>
      </c>
      <c r="OWX58" s="50">
        <f t="shared" ref="OWX58:OWX59" si="1902">SUM(OWL58:OWW58)</f>
        <v>0</v>
      </c>
      <c r="OWY58" s="61" t="s">
        <v>60</v>
      </c>
      <c r="OWZ58" s="60">
        <v>9491.7000000000007</v>
      </c>
      <c r="OXA58" s="45">
        <f t="shared" ref="OXA58:OXA59" si="1903">SUM(OWZ58/12)</f>
        <v>790.97500000000002</v>
      </c>
      <c r="OXB58" s="70">
        <v>0</v>
      </c>
      <c r="OXC58" s="70">
        <f t="shared" ref="OXC58:OXM59" si="1904">OXB58</f>
        <v>0</v>
      </c>
      <c r="OXD58" s="70">
        <f t="shared" si="1904"/>
        <v>0</v>
      </c>
      <c r="OXE58" s="70">
        <f t="shared" si="1904"/>
        <v>0</v>
      </c>
      <c r="OXF58" s="70">
        <f t="shared" si="1904"/>
        <v>0</v>
      </c>
      <c r="OXG58" s="70">
        <f t="shared" si="1904"/>
        <v>0</v>
      </c>
      <c r="OXH58" s="70">
        <f t="shared" si="1904"/>
        <v>0</v>
      </c>
      <c r="OXI58" s="70">
        <f t="shared" si="1904"/>
        <v>0</v>
      </c>
      <c r="OXJ58" s="70">
        <f t="shared" si="1904"/>
        <v>0</v>
      </c>
      <c r="OXK58" s="70">
        <f t="shared" si="1904"/>
        <v>0</v>
      </c>
      <c r="OXL58" s="70">
        <f t="shared" si="1904"/>
        <v>0</v>
      </c>
      <c r="OXM58" s="70">
        <f t="shared" si="1904"/>
        <v>0</v>
      </c>
      <c r="OXN58" s="50">
        <f t="shared" ref="OXN58:OXN59" si="1905">SUM(OXB58:OXM58)</f>
        <v>0</v>
      </c>
      <c r="OXO58" s="61" t="s">
        <v>60</v>
      </c>
      <c r="OXP58" s="60">
        <v>9491.7000000000007</v>
      </c>
      <c r="OXQ58" s="45">
        <f t="shared" ref="OXQ58:OXQ59" si="1906">SUM(OXP58/12)</f>
        <v>790.97500000000002</v>
      </c>
      <c r="OXR58" s="70">
        <v>0</v>
      </c>
      <c r="OXS58" s="70">
        <f t="shared" ref="OXS58:OYC59" si="1907">OXR58</f>
        <v>0</v>
      </c>
      <c r="OXT58" s="70">
        <f t="shared" si="1907"/>
        <v>0</v>
      </c>
      <c r="OXU58" s="70">
        <f t="shared" si="1907"/>
        <v>0</v>
      </c>
      <c r="OXV58" s="70">
        <f t="shared" si="1907"/>
        <v>0</v>
      </c>
      <c r="OXW58" s="70">
        <f t="shared" si="1907"/>
        <v>0</v>
      </c>
      <c r="OXX58" s="70">
        <f t="shared" si="1907"/>
        <v>0</v>
      </c>
      <c r="OXY58" s="70">
        <f t="shared" si="1907"/>
        <v>0</v>
      </c>
      <c r="OXZ58" s="70">
        <f t="shared" si="1907"/>
        <v>0</v>
      </c>
      <c r="OYA58" s="70">
        <f t="shared" si="1907"/>
        <v>0</v>
      </c>
      <c r="OYB58" s="70">
        <f t="shared" si="1907"/>
        <v>0</v>
      </c>
      <c r="OYC58" s="70">
        <f t="shared" si="1907"/>
        <v>0</v>
      </c>
      <c r="OYD58" s="50">
        <f t="shared" ref="OYD58:OYD59" si="1908">SUM(OXR58:OYC58)</f>
        <v>0</v>
      </c>
      <c r="OYE58" s="61" t="s">
        <v>60</v>
      </c>
      <c r="OYF58" s="60">
        <v>9491.7000000000007</v>
      </c>
      <c r="OYG58" s="45">
        <f t="shared" ref="OYG58:OYG59" si="1909">SUM(OYF58/12)</f>
        <v>790.97500000000002</v>
      </c>
      <c r="OYH58" s="70">
        <v>0</v>
      </c>
      <c r="OYI58" s="70">
        <f t="shared" ref="OYI58:OYS59" si="1910">OYH58</f>
        <v>0</v>
      </c>
      <c r="OYJ58" s="70">
        <f t="shared" si="1910"/>
        <v>0</v>
      </c>
      <c r="OYK58" s="70">
        <f t="shared" si="1910"/>
        <v>0</v>
      </c>
      <c r="OYL58" s="70">
        <f t="shared" si="1910"/>
        <v>0</v>
      </c>
      <c r="OYM58" s="70">
        <f t="shared" si="1910"/>
        <v>0</v>
      </c>
      <c r="OYN58" s="70">
        <f t="shared" si="1910"/>
        <v>0</v>
      </c>
      <c r="OYO58" s="70">
        <f t="shared" si="1910"/>
        <v>0</v>
      </c>
      <c r="OYP58" s="70">
        <f t="shared" si="1910"/>
        <v>0</v>
      </c>
      <c r="OYQ58" s="70">
        <f t="shared" si="1910"/>
        <v>0</v>
      </c>
      <c r="OYR58" s="70">
        <f t="shared" si="1910"/>
        <v>0</v>
      </c>
      <c r="OYS58" s="70">
        <f t="shared" si="1910"/>
        <v>0</v>
      </c>
      <c r="OYT58" s="50">
        <f t="shared" ref="OYT58:OYT59" si="1911">SUM(OYH58:OYS58)</f>
        <v>0</v>
      </c>
      <c r="OYU58" s="61" t="s">
        <v>60</v>
      </c>
      <c r="OYV58" s="60">
        <v>9491.7000000000007</v>
      </c>
      <c r="OYW58" s="45">
        <f t="shared" ref="OYW58:OYW59" si="1912">SUM(OYV58/12)</f>
        <v>790.97500000000002</v>
      </c>
      <c r="OYX58" s="70">
        <v>0</v>
      </c>
      <c r="OYY58" s="70">
        <f t="shared" ref="OYY58:OZI59" si="1913">OYX58</f>
        <v>0</v>
      </c>
      <c r="OYZ58" s="70">
        <f t="shared" si="1913"/>
        <v>0</v>
      </c>
      <c r="OZA58" s="70">
        <f t="shared" si="1913"/>
        <v>0</v>
      </c>
      <c r="OZB58" s="70">
        <f t="shared" si="1913"/>
        <v>0</v>
      </c>
      <c r="OZC58" s="70">
        <f t="shared" si="1913"/>
        <v>0</v>
      </c>
      <c r="OZD58" s="70">
        <f t="shared" si="1913"/>
        <v>0</v>
      </c>
      <c r="OZE58" s="70">
        <f t="shared" si="1913"/>
        <v>0</v>
      </c>
      <c r="OZF58" s="70">
        <f t="shared" si="1913"/>
        <v>0</v>
      </c>
      <c r="OZG58" s="70">
        <f t="shared" si="1913"/>
        <v>0</v>
      </c>
      <c r="OZH58" s="70">
        <f t="shared" si="1913"/>
        <v>0</v>
      </c>
      <c r="OZI58" s="70">
        <f t="shared" si="1913"/>
        <v>0</v>
      </c>
      <c r="OZJ58" s="50">
        <f t="shared" ref="OZJ58:OZJ59" si="1914">SUM(OYX58:OZI58)</f>
        <v>0</v>
      </c>
      <c r="OZK58" s="61" t="s">
        <v>60</v>
      </c>
      <c r="OZL58" s="60">
        <v>9491.7000000000007</v>
      </c>
      <c r="OZM58" s="45">
        <f t="shared" ref="OZM58:OZM59" si="1915">SUM(OZL58/12)</f>
        <v>790.97500000000002</v>
      </c>
      <c r="OZN58" s="70">
        <v>0</v>
      </c>
      <c r="OZO58" s="70">
        <f t="shared" ref="OZO58:OZY59" si="1916">OZN58</f>
        <v>0</v>
      </c>
      <c r="OZP58" s="70">
        <f t="shared" si="1916"/>
        <v>0</v>
      </c>
      <c r="OZQ58" s="70">
        <f t="shared" si="1916"/>
        <v>0</v>
      </c>
      <c r="OZR58" s="70">
        <f t="shared" si="1916"/>
        <v>0</v>
      </c>
      <c r="OZS58" s="70">
        <f t="shared" si="1916"/>
        <v>0</v>
      </c>
      <c r="OZT58" s="70">
        <f t="shared" si="1916"/>
        <v>0</v>
      </c>
      <c r="OZU58" s="70">
        <f t="shared" si="1916"/>
        <v>0</v>
      </c>
      <c r="OZV58" s="70">
        <f t="shared" si="1916"/>
        <v>0</v>
      </c>
      <c r="OZW58" s="70">
        <f t="shared" si="1916"/>
        <v>0</v>
      </c>
      <c r="OZX58" s="70">
        <f t="shared" si="1916"/>
        <v>0</v>
      </c>
      <c r="OZY58" s="70">
        <f t="shared" si="1916"/>
        <v>0</v>
      </c>
      <c r="OZZ58" s="50">
        <f t="shared" ref="OZZ58:OZZ59" si="1917">SUM(OZN58:OZY58)</f>
        <v>0</v>
      </c>
      <c r="PAA58" s="61" t="s">
        <v>60</v>
      </c>
      <c r="PAB58" s="60">
        <v>9491.7000000000007</v>
      </c>
      <c r="PAC58" s="45">
        <f t="shared" ref="PAC58:PAC59" si="1918">SUM(PAB58/12)</f>
        <v>790.97500000000002</v>
      </c>
      <c r="PAD58" s="70">
        <v>0</v>
      </c>
      <c r="PAE58" s="70">
        <f t="shared" ref="PAE58:PAO59" si="1919">PAD58</f>
        <v>0</v>
      </c>
      <c r="PAF58" s="70">
        <f t="shared" si="1919"/>
        <v>0</v>
      </c>
      <c r="PAG58" s="70">
        <f t="shared" si="1919"/>
        <v>0</v>
      </c>
      <c r="PAH58" s="70">
        <f t="shared" si="1919"/>
        <v>0</v>
      </c>
      <c r="PAI58" s="70">
        <f t="shared" si="1919"/>
        <v>0</v>
      </c>
      <c r="PAJ58" s="70">
        <f t="shared" si="1919"/>
        <v>0</v>
      </c>
      <c r="PAK58" s="70">
        <f t="shared" si="1919"/>
        <v>0</v>
      </c>
      <c r="PAL58" s="70">
        <f t="shared" si="1919"/>
        <v>0</v>
      </c>
      <c r="PAM58" s="70">
        <f t="shared" si="1919"/>
        <v>0</v>
      </c>
      <c r="PAN58" s="70">
        <f t="shared" si="1919"/>
        <v>0</v>
      </c>
      <c r="PAO58" s="70">
        <f t="shared" si="1919"/>
        <v>0</v>
      </c>
      <c r="PAP58" s="50">
        <f t="shared" ref="PAP58:PAP59" si="1920">SUM(PAD58:PAO58)</f>
        <v>0</v>
      </c>
      <c r="PAQ58" s="61" t="s">
        <v>60</v>
      </c>
      <c r="PAR58" s="60">
        <v>9491.7000000000007</v>
      </c>
      <c r="PAS58" s="45">
        <f t="shared" ref="PAS58:PAS59" si="1921">SUM(PAR58/12)</f>
        <v>790.97500000000002</v>
      </c>
      <c r="PAT58" s="70">
        <v>0</v>
      </c>
      <c r="PAU58" s="70">
        <f t="shared" ref="PAU58:PBE59" si="1922">PAT58</f>
        <v>0</v>
      </c>
      <c r="PAV58" s="70">
        <f t="shared" si="1922"/>
        <v>0</v>
      </c>
      <c r="PAW58" s="70">
        <f t="shared" si="1922"/>
        <v>0</v>
      </c>
      <c r="PAX58" s="70">
        <f t="shared" si="1922"/>
        <v>0</v>
      </c>
      <c r="PAY58" s="70">
        <f t="shared" si="1922"/>
        <v>0</v>
      </c>
      <c r="PAZ58" s="70">
        <f t="shared" si="1922"/>
        <v>0</v>
      </c>
      <c r="PBA58" s="70">
        <f t="shared" si="1922"/>
        <v>0</v>
      </c>
      <c r="PBB58" s="70">
        <f t="shared" si="1922"/>
        <v>0</v>
      </c>
      <c r="PBC58" s="70">
        <f t="shared" si="1922"/>
        <v>0</v>
      </c>
      <c r="PBD58" s="70">
        <f t="shared" si="1922"/>
        <v>0</v>
      </c>
      <c r="PBE58" s="70">
        <f t="shared" si="1922"/>
        <v>0</v>
      </c>
      <c r="PBF58" s="50">
        <f t="shared" ref="PBF58:PBF59" si="1923">SUM(PAT58:PBE58)</f>
        <v>0</v>
      </c>
      <c r="PBG58" s="61" t="s">
        <v>60</v>
      </c>
      <c r="PBH58" s="60">
        <v>9491.7000000000007</v>
      </c>
      <c r="PBI58" s="45">
        <f t="shared" ref="PBI58:PBI59" si="1924">SUM(PBH58/12)</f>
        <v>790.97500000000002</v>
      </c>
      <c r="PBJ58" s="70">
        <v>0</v>
      </c>
      <c r="PBK58" s="70">
        <f t="shared" ref="PBK58:PBU59" si="1925">PBJ58</f>
        <v>0</v>
      </c>
      <c r="PBL58" s="70">
        <f t="shared" si="1925"/>
        <v>0</v>
      </c>
      <c r="PBM58" s="70">
        <f t="shared" si="1925"/>
        <v>0</v>
      </c>
      <c r="PBN58" s="70">
        <f t="shared" si="1925"/>
        <v>0</v>
      </c>
      <c r="PBO58" s="70">
        <f t="shared" si="1925"/>
        <v>0</v>
      </c>
      <c r="PBP58" s="70">
        <f t="shared" si="1925"/>
        <v>0</v>
      </c>
      <c r="PBQ58" s="70">
        <f t="shared" si="1925"/>
        <v>0</v>
      </c>
      <c r="PBR58" s="70">
        <f t="shared" si="1925"/>
        <v>0</v>
      </c>
      <c r="PBS58" s="70">
        <f t="shared" si="1925"/>
        <v>0</v>
      </c>
      <c r="PBT58" s="70">
        <f t="shared" si="1925"/>
        <v>0</v>
      </c>
      <c r="PBU58" s="70">
        <f t="shared" si="1925"/>
        <v>0</v>
      </c>
      <c r="PBV58" s="50">
        <f t="shared" ref="PBV58:PBV59" si="1926">SUM(PBJ58:PBU58)</f>
        <v>0</v>
      </c>
      <c r="PBW58" s="61" t="s">
        <v>60</v>
      </c>
      <c r="PBX58" s="60">
        <v>9491.7000000000007</v>
      </c>
      <c r="PBY58" s="45">
        <f t="shared" ref="PBY58:PBY59" si="1927">SUM(PBX58/12)</f>
        <v>790.97500000000002</v>
      </c>
      <c r="PBZ58" s="70">
        <v>0</v>
      </c>
      <c r="PCA58" s="70">
        <f t="shared" ref="PCA58:PCK59" si="1928">PBZ58</f>
        <v>0</v>
      </c>
      <c r="PCB58" s="70">
        <f t="shared" si="1928"/>
        <v>0</v>
      </c>
      <c r="PCC58" s="70">
        <f t="shared" si="1928"/>
        <v>0</v>
      </c>
      <c r="PCD58" s="70">
        <f t="shared" si="1928"/>
        <v>0</v>
      </c>
      <c r="PCE58" s="70">
        <f t="shared" si="1928"/>
        <v>0</v>
      </c>
      <c r="PCF58" s="70">
        <f t="shared" si="1928"/>
        <v>0</v>
      </c>
      <c r="PCG58" s="70">
        <f t="shared" si="1928"/>
        <v>0</v>
      </c>
      <c r="PCH58" s="70">
        <f t="shared" si="1928"/>
        <v>0</v>
      </c>
      <c r="PCI58" s="70">
        <f t="shared" si="1928"/>
        <v>0</v>
      </c>
      <c r="PCJ58" s="70">
        <f t="shared" si="1928"/>
        <v>0</v>
      </c>
      <c r="PCK58" s="70">
        <f t="shared" si="1928"/>
        <v>0</v>
      </c>
      <c r="PCL58" s="50">
        <f t="shared" ref="PCL58:PCL59" si="1929">SUM(PBZ58:PCK58)</f>
        <v>0</v>
      </c>
      <c r="PCM58" s="61" t="s">
        <v>60</v>
      </c>
      <c r="PCN58" s="60">
        <v>9491.7000000000007</v>
      </c>
      <c r="PCO58" s="45">
        <f t="shared" ref="PCO58:PCO59" si="1930">SUM(PCN58/12)</f>
        <v>790.97500000000002</v>
      </c>
      <c r="PCP58" s="70">
        <v>0</v>
      </c>
      <c r="PCQ58" s="70">
        <f t="shared" ref="PCQ58:PDA59" si="1931">PCP58</f>
        <v>0</v>
      </c>
      <c r="PCR58" s="70">
        <f t="shared" si="1931"/>
        <v>0</v>
      </c>
      <c r="PCS58" s="70">
        <f t="shared" si="1931"/>
        <v>0</v>
      </c>
      <c r="PCT58" s="70">
        <f t="shared" si="1931"/>
        <v>0</v>
      </c>
      <c r="PCU58" s="70">
        <f t="shared" si="1931"/>
        <v>0</v>
      </c>
      <c r="PCV58" s="70">
        <f t="shared" si="1931"/>
        <v>0</v>
      </c>
      <c r="PCW58" s="70">
        <f t="shared" si="1931"/>
        <v>0</v>
      </c>
      <c r="PCX58" s="70">
        <f t="shared" si="1931"/>
        <v>0</v>
      </c>
      <c r="PCY58" s="70">
        <f t="shared" si="1931"/>
        <v>0</v>
      </c>
      <c r="PCZ58" s="70">
        <f t="shared" si="1931"/>
        <v>0</v>
      </c>
      <c r="PDA58" s="70">
        <f t="shared" si="1931"/>
        <v>0</v>
      </c>
      <c r="PDB58" s="50">
        <f t="shared" ref="PDB58:PDB59" si="1932">SUM(PCP58:PDA58)</f>
        <v>0</v>
      </c>
      <c r="PDC58" s="61" t="s">
        <v>60</v>
      </c>
      <c r="PDD58" s="60">
        <v>9491.7000000000007</v>
      </c>
      <c r="PDE58" s="45">
        <f t="shared" ref="PDE58:PDE59" si="1933">SUM(PDD58/12)</f>
        <v>790.97500000000002</v>
      </c>
      <c r="PDF58" s="70">
        <v>0</v>
      </c>
      <c r="PDG58" s="70">
        <f t="shared" ref="PDG58:PDQ59" si="1934">PDF58</f>
        <v>0</v>
      </c>
      <c r="PDH58" s="70">
        <f t="shared" si="1934"/>
        <v>0</v>
      </c>
      <c r="PDI58" s="70">
        <f t="shared" si="1934"/>
        <v>0</v>
      </c>
      <c r="PDJ58" s="70">
        <f t="shared" si="1934"/>
        <v>0</v>
      </c>
      <c r="PDK58" s="70">
        <f t="shared" si="1934"/>
        <v>0</v>
      </c>
      <c r="PDL58" s="70">
        <f t="shared" si="1934"/>
        <v>0</v>
      </c>
      <c r="PDM58" s="70">
        <f t="shared" si="1934"/>
        <v>0</v>
      </c>
      <c r="PDN58" s="70">
        <f t="shared" si="1934"/>
        <v>0</v>
      </c>
      <c r="PDO58" s="70">
        <f t="shared" si="1934"/>
        <v>0</v>
      </c>
      <c r="PDP58" s="70">
        <f t="shared" si="1934"/>
        <v>0</v>
      </c>
      <c r="PDQ58" s="70">
        <f t="shared" si="1934"/>
        <v>0</v>
      </c>
      <c r="PDR58" s="50">
        <f t="shared" ref="PDR58:PDR59" si="1935">SUM(PDF58:PDQ58)</f>
        <v>0</v>
      </c>
      <c r="PDS58" s="61" t="s">
        <v>60</v>
      </c>
      <c r="PDT58" s="60">
        <v>9491.7000000000007</v>
      </c>
      <c r="PDU58" s="45">
        <f t="shared" ref="PDU58:PDU59" si="1936">SUM(PDT58/12)</f>
        <v>790.97500000000002</v>
      </c>
      <c r="PDV58" s="70">
        <v>0</v>
      </c>
      <c r="PDW58" s="70">
        <f t="shared" ref="PDW58:PEG59" si="1937">PDV58</f>
        <v>0</v>
      </c>
      <c r="PDX58" s="70">
        <f t="shared" si="1937"/>
        <v>0</v>
      </c>
      <c r="PDY58" s="70">
        <f t="shared" si="1937"/>
        <v>0</v>
      </c>
      <c r="PDZ58" s="70">
        <f t="shared" si="1937"/>
        <v>0</v>
      </c>
      <c r="PEA58" s="70">
        <f t="shared" si="1937"/>
        <v>0</v>
      </c>
      <c r="PEB58" s="70">
        <f t="shared" si="1937"/>
        <v>0</v>
      </c>
      <c r="PEC58" s="70">
        <f t="shared" si="1937"/>
        <v>0</v>
      </c>
      <c r="PED58" s="70">
        <f t="shared" si="1937"/>
        <v>0</v>
      </c>
      <c r="PEE58" s="70">
        <f t="shared" si="1937"/>
        <v>0</v>
      </c>
      <c r="PEF58" s="70">
        <f t="shared" si="1937"/>
        <v>0</v>
      </c>
      <c r="PEG58" s="70">
        <f t="shared" si="1937"/>
        <v>0</v>
      </c>
      <c r="PEH58" s="50">
        <f t="shared" ref="PEH58:PEH59" si="1938">SUM(PDV58:PEG58)</f>
        <v>0</v>
      </c>
      <c r="PEI58" s="61" t="s">
        <v>60</v>
      </c>
      <c r="PEJ58" s="60">
        <v>9491.7000000000007</v>
      </c>
      <c r="PEK58" s="45">
        <f t="shared" ref="PEK58:PEK59" si="1939">SUM(PEJ58/12)</f>
        <v>790.97500000000002</v>
      </c>
      <c r="PEL58" s="70">
        <v>0</v>
      </c>
      <c r="PEM58" s="70">
        <f t="shared" ref="PEM58:PEW59" si="1940">PEL58</f>
        <v>0</v>
      </c>
      <c r="PEN58" s="70">
        <f t="shared" si="1940"/>
        <v>0</v>
      </c>
      <c r="PEO58" s="70">
        <f t="shared" si="1940"/>
        <v>0</v>
      </c>
      <c r="PEP58" s="70">
        <f t="shared" si="1940"/>
        <v>0</v>
      </c>
      <c r="PEQ58" s="70">
        <f t="shared" si="1940"/>
        <v>0</v>
      </c>
      <c r="PER58" s="70">
        <f t="shared" si="1940"/>
        <v>0</v>
      </c>
      <c r="PES58" s="70">
        <f t="shared" si="1940"/>
        <v>0</v>
      </c>
      <c r="PET58" s="70">
        <f t="shared" si="1940"/>
        <v>0</v>
      </c>
      <c r="PEU58" s="70">
        <f t="shared" si="1940"/>
        <v>0</v>
      </c>
      <c r="PEV58" s="70">
        <f t="shared" si="1940"/>
        <v>0</v>
      </c>
      <c r="PEW58" s="70">
        <f t="shared" si="1940"/>
        <v>0</v>
      </c>
      <c r="PEX58" s="50">
        <f t="shared" ref="PEX58:PEX59" si="1941">SUM(PEL58:PEW58)</f>
        <v>0</v>
      </c>
      <c r="PEY58" s="61" t="s">
        <v>60</v>
      </c>
      <c r="PEZ58" s="60">
        <v>9491.7000000000007</v>
      </c>
      <c r="PFA58" s="45">
        <f t="shared" ref="PFA58:PFA59" si="1942">SUM(PEZ58/12)</f>
        <v>790.97500000000002</v>
      </c>
      <c r="PFB58" s="70">
        <v>0</v>
      </c>
      <c r="PFC58" s="70">
        <f t="shared" ref="PFC58:PFM59" si="1943">PFB58</f>
        <v>0</v>
      </c>
      <c r="PFD58" s="70">
        <f t="shared" si="1943"/>
        <v>0</v>
      </c>
      <c r="PFE58" s="70">
        <f t="shared" si="1943"/>
        <v>0</v>
      </c>
      <c r="PFF58" s="70">
        <f t="shared" si="1943"/>
        <v>0</v>
      </c>
      <c r="PFG58" s="70">
        <f t="shared" si="1943"/>
        <v>0</v>
      </c>
      <c r="PFH58" s="70">
        <f t="shared" si="1943"/>
        <v>0</v>
      </c>
      <c r="PFI58" s="70">
        <f t="shared" si="1943"/>
        <v>0</v>
      </c>
      <c r="PFJ58" s="70">
        <f t="shared" si="1943"/>
        <v>0</v>
      </c>
      <c r="PFK58" s="70">
        <f t="shared" si="1943"/>
        <v>0</v>
      </c>
      <c r="PFL58" s="70">
        <f t="shared" si="1943"/>
        <v>0</v>
      </c>
      <c r="PFM58" s="70">
        <f t="shared" si="1943"/>
        <v>0</v>
      </c>
      <c r="PFN58" s="50">
        <f t="shared" ref="PFN58:PFN59" si="1944">SUM(PFB58:PFM58)</f>
        <v>0</v>
      </c>
      <c r="PFO58" s="61" t="s">
        <v>60</v>
      </c>
      <c r="PFP58" s="60">
        <v>9491.7000000000007</v>
      </c>
      <c r="PFQ58" s="45">
        <f t="shared" ref="PFQ58:PFQ59" si="1945">SUM(PFP58/12)</f>
        <v>790.97500000000002</v>
      </c>
      <c r="PFR58" s="70">
        <v>0</v>
      </c>
      <c r="PFS58" s="70">
        <f t="shared" ref="PFS58:PGC59" si="1946">PFR58</f>
        <v>0</v>
      </c>
      <c r="PFT58" s="70">
        <f t="shared" si="1946"/>
        <v>0</v>
      </c>
      <c r="PFU58" s="70">
        <f t="shared" si="1946"/>
        <v>0</v>
      </c>
      <c r="PFV58" s="70">
        <f t="shared" si="1946"/>
        <v>0</v>
      </c>
      <c r="PFW58" s="70">
        <f t="shared" si="1946"/>
        <v>0</v>
      </c>
      <c r="PFX58" s="70">
        <f t="shared" si="1946"/>
        <v>0</v>
      </c>
      <c r="PFY58" s="70">
        <f t="shared" si="1946"/>
        <v>0</v>
      </c>
      <c r="PFZ58" s="70">
        <f t="shared" si="1946"/>
        <v>0</v>
      </c>
      <c r="PGA58" s="70">
        <f t="shared" si="1946"/>
        <v>0</v>
      </c>
      <c r="PGB58" s="70">
        <f t="shared" si="1946"/>
        <v>0</v>
      </c>
      <c r="PGC58" s="70">
        <f t="shared" si="1946"/>
        <v>0</v>
      </c>
      <c r="PGD58" s="50">
        <f t="shared" ref="PGD58:PGD59" si="1947">SUM(PFR58:PGC58)</f>
        <v>0</v>
      </c>
      <c r="PGE58" s="61" t="s">
        <v>60</v>
      </c>
      <c r="PGF58" s="60">
        <v>9491.7000000000007</v>
      </c>
      <c r="PGG58" s="45">
        <f t="shared" ref="PGG58:PGG59" si="1948">SUM(PGF58/12)</f>
        <v>790.97500000000002</v>
      </c>
      <c r="PGH58" s="70">
        <v>0</v>
      </c>
      <c r="PGI58" s="70">
        <f t="shared" ref="PGI58:PGS59" si="1949">PGH58</f>
        <v>0</v>
      </c>
      <c r="PGJ58" s="70">
        <f t="shared" si="1949"/>
        <v>0</v>
      </c>
      <c r="PGK58" s="70">
        <f t="shared" si="1949"/>
        <v>0</v>
      </c>
      <c r="PGL58" s="70">
        <f t="shared" si="1949"/>
        <v>0</v>
      </c>
      <c r="PGM58" s="70">
        <f t="shared" si="1949"/>
        <v>0</v>
      </c>
      <c r="PGN58" s="70">
        <f t="shared" si="1949"/>
        <v>0</v>
      </c>
      <c r="PGO58" s="70">
        <f t="shared" si="1949"/>
        <v>0</v>
      </c>
      <c r="PGP58" s="70">
        <f t="shared" si="1949"/>
        <v>0</v>
      </c>
      <c r="PGQ58" s="70">
        <f t="shared" si="1949"/>
        <v>0</v>
      </c>
      <c r="PGR58" s="70">
        <f t="shared" si="1949"/>
        <v>0</v>
      </c>
      <c r="PGS58" s="70">
        <f t="shared" si="1949"/>
        <v>0</v>
      </c>
      <c r="PGT58" s="50">
        <f t="shared" ref="PGT58:PGT59" si="1950">SUM(PGH58:PGS58)</f>
        <v>0</v>
      </c>
      <c r="PGU58" s="61" t="s">
        <v>60</v>
      </c>
      <c r="PGV58" s="60">
        <v>9491.7000000000007</v>
      </c>
      <c r="PGW58" s="45">
        <f t="shared" ref="PGW58:PGW59" si="1951">SUM(PGV58/12)</f>
        <v>790.97500000000002</v>
      </c>
      <c r="PGX58" s="70">
        <v>0</v>
      </c>
      <c r="PGY58" s="70">
        <f t="shared" ref="PGY58:PHI59" si="1952">PGX58</f>
        <v>0</v>
      </c>
      <c r="PGZ58" s="70">
        <f t="shared" si="1952"/>
        <v>0</v>
      </c>
      <c r="PHA58" s="70">
        <f t="shared" si="1952"/>
        <v>0</v>
      </c>
      <c r="PHB58" s="70">
        <f t="shared" si="1952"/>
        <v>0</v>
      </c>
      <c r="PHC58" s="70">
        <f t="shared" si="1952"/>
        <v>0</v>
      </c>
      <c r="PHD58" s="70">
        <f t="shared" si="1952"/>
        <v>0</v>
      </c>
      <c r="PHE58" s="70">
        <f t="shared" si="1952"/>
        <v>0</v>
      </c>
      <c r="PHF58" s="70">
        <f t="shared" si="1952"/>
        <v>0</v>
      </c>
      <c r="PHG58" s="70">
        <f t="shared" si="1952"/>
        <v>0</v>
      </c>
      <c r="PHH58" s="70">
        <f t="shared" si="1952"/>
        <v>0</v>
      </c>
      <c r="PHI58" s="70">
        <f t="shared" si="1952"/>
        <v>0</v>
      </c>
      <c r="PHJ58" s="50">
        <f t="shared" ref="PHJ58:PHJ59" si="1953">SUM(PGX58:PHI58)</f>
        <v>0</v>
      </c>
      <c r="PHK58" s="61" t="s">
        <v>60</v>
      </c>
      <c r="PHL58" s="60">
        <v>9491.7000000000007</v>
      </c>
      <c r="PHM58" s="45">
        <f t="shared" ref="PHM58:PHM59" si="1954">SUM(PHL58/12)</f>
        <v>790.97500000000002</v>
      </c>
      <c r="PHN58" s="70">
        <v>0</v>
      </c>
      <c r="PHO58" s="70">
        <f t="shared" ref="PHO58:PHY59" si="1955">PHN58</f>
        <v>0</v>
      </c>
      <c r="PHP58" s="70">
        <f t="shared" si="1955"/>
        <v>0</v>
      </c>
      <c r="PHQ58" s="70">
        <f t="shared" si="1955"/>
        <v>0</v>
      </c>
      <c r="PHR58" s="70">
        <f t="shared" si="1955"/>
        <v>0</v>
      </c>
      <c r="PHS58" s="70">
        <f t="shared" si="1955"/>
        <v>0</v>
      </c>
      <c r="PHT58" s="70">
        <f t="shared" si="1955"/>
        <v>0</v>
      </c>
      <c r="PHU58" s="70">
        <f t="shared" si="1955"/>
        <v>0</v>
      </c>
      <c r="PHV58" s="70">
        <f t="shared" si="1955"/>
        <v>0</v>
      </c>
      <c r="PHW58" s="70">
        <f t="shared" si="1955"/>
        <v>0</v>
      </c>
      <c r="PHX58" s="70">
        <f t="shared" si="1955"/>
        <v>0</v>
      </c>
      <c r="PHY58" s="70">
        <f t="shared" si="1955"/>
        <v>0</v>
      </c>
      <c r="PHZ58" s="50">
        <f t="shared" ref="PHZ58:PHZ59" si="1956">SUM(PHN58:PHY58)</f>
        <v>0</v>
      </c>
      <c r="PIA58" s="61" t="s">
        <v>60</v>
      </c>
      <c r="PIB58" s="60">
        <v>9491.7000000000007</v>
      </c>
      <c r="PIC58" s="45">
        <f t="shared" ref="PIC58:PIC59" si="1957">SUM(PIB58/12)</f>
        <v>790.97500000000002</v>
      </c>
      <c r="PID58" s="70">
        <v>0</v>
      </c>
      <c r="PIE58" s="70">
        <f t="shared" ref="PIE58:PIO59" si="1958">PID58</f>
        <v>0</v>
      </c>
      <c r="PIF58" s="70">
        <f t="shared" si="1958"/>
        <v>0</v>
      </c>
      <c r="PIG58" s="70">
        <f t="shared" si="1958"/>
        <v>0</v>
      </c>
      <c r="PIH58" s="70">
        <f t="shared" si="1958"/>
        <v>0</v>
      </c>
      <c r="PII58" s="70">
        <f t="shared" si="1958"/>
        <v>0</v>
      </c>
      <c r="PIJ58" s="70">
        <f t="shared" si="1958"/>
        <v>0</v>
      </c>
      <c r="PIK58" s="70">
        <f t="shared" si="1958"/>
        <v>0</v>
      </c>
      <c r="PIL58" s="70">
        <f t="shared" si="1958"/>
        <v>0</v>
      </c>
      <c r="PIM58" s="70">
        <f t="shared" si="1958"/>
        <v>0</v>
      </c>
      <c r="PIN58" s="70">
        <f t="shared" si="1958"/>
        <v>0</v>
      </c>
      <c r="PIO58" s="70">
        <f t="shared" si="1958"/>
        <v>0</v>
      </c>
      <c r="PIP58" s="50">
        <f t="shared" ref="PIP58:PIP59" si="1959">SUM(PID58:PIO58)</f>
        <v>0</v>
      </c>
      <c r="PIQ58" s="61" t="s">
        <v>60</v>
      </c>
      <c r="PIR58" s="60">
        <v>9491.7000000000007</v>
      </c>
      <c r="PIS58" s="45">
        <f t="shared" ref="PIS58:PIS59" si="1960">SUM(PIR58/12)</f>
        <v>790.97500000000002</v>
      </c>
      <c r="PIT58" s="70">
        <v>0</v>
      </c>
      <c r="PIU58" s="70">
        <f t="shared" ref="PIU58:PJE59" si="1961">PIT58</f>
        <v>0</v>
      </c>
      <c r="PIV58" s="70">
        <f t="shared" si="1961"/>
        <v>0</v>
      </c>
      <c r="PIW58" s="70">
        <f t="shared" si="1961"/>
        <v>0</v>
      </c>
      <c r="PIX58" s="70">
        <f t="shared" si="1961"/>
        <v>0</v>
      </c>
      <c r="PIY58" s="70">
        <f t="shared" si="1961"/>
        <v>0</v>
      </c>
      <c r="PIZ58" s="70">
        <f t="shared" si="1961"/>
        <v>0</v>
      </c>
      <c r="PJA58" s="70">
        <f t="shared" si="1961"/>
        <v>0</v>
      </c>
      <c r="PJB58" s="70">
        <f t="shared" si="1961"/>
        <v>0</v>
      </c>
      <c r="PJC58" s="70">
        <f t="shared" si="1961"/>
        <v>0</v>
      </c>
      <c r="PJD58" s="70">
        <f t="shared" si="1961"/>
        <v>0</v>
      </c>
      <c r="PJE58" s="70">
        <f t="shared" si="1961"/>
        <v>0</v>
      </c>
      <c r="PJF58" s="50">
        <f t="shared" ref="PJF58:PJF59" si="1962">SUM(PIT58:PJE58)</f>
        <v>0</v>
      </c>
      <c r="PJG58" s="61" t="s">
        <v>60</v>
      </c>
      <c r="PJH58" s="60">
        <v>9491.7000000000007</v>
      </c>
      <c r="PJI58" s="45">
        <f t="shared" ref="PJI58:PJI59" si="1963">SUM(PJH58/12)</f>
        <v>790.97500000000002</v>
      </c>
      <c r="PJJ58" s="70">
        <v>0</v>
      </c>
      <c r="PJK58" s="70">
        <f t="shared" ref="PJK58:PJU59" si="1964">PJJ58</f>
        <v>0</v>
      </c>
      <c r="PJL58" s="70">
        <f t="shared" si="1964"/>
        <v>0</v>
      </c>
      <c r="PJM58" s="70">
        <f t="shared" si="1964"/>
        <v>0</v>
      </c>
      <c r="PJN58" s="70">
        <f t="shared" si="1964"/>
        <v>0</v>
      </c>
      <c r="PJO58" s="70">
        <f t="shared" si="1964"/>
        <v>0</v>
      </c>
      <c r="PJP58" s="70">
        <f t="shared" si="1964"/>
        <v>0</v>
      </c>
      <c r="PJQ58" s="70">
        <f t="shared" si="1964"/>
        <v>0</v>
      </c>
      <c r="PJR58" s="70">
        <f t="shared" si="1964"/>
        <v>0</v>
      </c>
      <c r="PJS58" s="70">
        <f t="shared" si="1964"/>
        <v>0</v>
      </c>
      <c r="PJT58" s="70">
        <f t="shared" si="1964"/>
        <v>0</v>
      </c>
      <c r="PJU58" s="70">
        <f t="shared" si="1964"/>
        <v>0</v>
      </c>
      <c r="PJV58" s="50">
        <f t="shared" ref="PJV58:PJV59" si="1965">SUM(PJJ58:PJU58)</f>
        <v>0</v>
      </c>
      <c r="PJW58" s="61" t="s">
        <v>60</v>
      </c>
      <c r="PJX58" s="60">
        <v>9491.7000000000007</v>
      </c>
      <c r="PJY58" s="45">
        <f t="shared" ref="PJY58:PJY59" si="1966">SUM(PJX58/12)</f>
        <v>790.97500000000002</v>
      </c>
      <c r="PJZ58" s="70">
        <v>0</v>
      </c>
      <c r="PKA58" s="70">
        <f t="shared" ref="PKA58:PKK59" si="1967">PJZ58</f>
        <v>0</v>
      </c>
      <c r="PKB58" s="70">
        <f t="shared" si="1967"/>
        <v>0</v>
      </c>
      <c r="PKC58" s="70">
        <f t="shared" si="1967"/>
        <v>0</v>
      </c>
      <c r="PKD58" s="70">
        <f t="shared" si="1967"/>
        <v>0</v>
      </c>
      <c r="PKE58" s="70">
        <f t="shared" si="1967"/>
        <v>0</v>
      </c>
      <c r="PKF58" s="70">
        <f t="shared" si="1967"/>
        <v>0</v>
      </c>
      <c r="PKG58" s="70">
        <f t="shared" si="1967"/>
        <v>0</v>
      </c>
      <c r="PKH58" s="70">
        <f t="shared" si="1967"/>
        <v>0</v>
      </c>
      <c r="PKI58" s="70">
        <f t="shared" si="1967"/>
        <v>0</v>
      </c>
      <c r="PKJ58" s="70">
        <f t="shared" si="1967"/>
        <v>0</v>
      </c>
      <c r="PKK58" s="70">
        <f t="shared" si="1967"/>
        <v>0</v>
      </c>
      <c r="PKL58" s="50">
        <f t="shared" ref="PKL58:PKL59" si="1968">SUM(PJZ58:PKK58)</f>
        <v>0</v>
      </c>
      <c r="PKM58" s="61" t="s">
        <v>60</v>
      </c>
      <c r="PKN58" s="60">
        <v>9491.7000000000007</v>
      </c>
      <c r="PKO58" s="45">
        <f t="shared" ref="PKO58:PKO59" si="1969">SUM(PKN58/12)</f>
        <v>790.97500000000002</v>
      </c>
      <c r="PKP58" s="70">
        <v>0</v>
      </c>
      <c r="PKQ58" s="70">
        <f t="shared" ref="PKQ58:PLA59" si="1970">PKP58</f>
        <v>0</v>
      </c>
      <c r="PKR58" s="70">
        <f t="shared" si="1970"/>
        <v>0</v>
      </c>
      <c r="PKS58" s="70">
        <f t="shared" si="1970"/>
        <v>0</v>
      </c>
      <c r="PKT58" s="70">
        <f t="shared" si="1970"/>
        <v>0</v>
      </c>
      <c r="PKU58" s="70">
        <f t="shared" si="1970"/>
        <v>0</v>
      </c>
      <c r="PKV58" s="70">
        <f t="shared" si="1970"/>
        <v>0</v>
      </c>
      <c r="PKW58" s="70">
        <f t="shared" si="1970"/>
        <v>0</v>
      </c>
      <c r="PKX58" s="70">
        <f t="shared" si="1970"/>
        <v>0</v>
      </c>
      <c r="PKY58" s="70">
        <f t="shared" si="1970"/>
        <v>0</v>
      </c>
      <c r="PKZ58" s="70">
        <f t="shared" si="1970"/>
        <v>0</v>
      </c>
      <c r="PLA58" s="70">
        <f t="shared" si="1970"/>
        <v>0</v>
      </c>
      <c r="PLB58" s="50">
        <f t="shared" ref="PLB58:PLB59" si="1971">SUM(PKP58:PLA58)</f>
        <v>0</v>
      </c>
      <c r="PLC58" s="61" t="s">
        <v>60</v>
      </c>
      <c r="PLD58" s="60">
        <v>9491.7000000000007</v>
      </c>
      <c r="PLE58" s="45">
        <f t="shared" ref="PLE58:PLE59" si="1972">SUM(PLD58/12)</f>
        <v>790.97500000000002</v>
      </c>
      <c r="PLF58" s="70">
        <v>0</v>
      </c>
      <c r="PLG58" s="70">
        <f t="shared" ref="PLG58:PLQ59" si="1973">PLF58</f>
        <v>0</v>
      </c>
      <c r="PLH58" s="70">
        <f t="shared" si="1973"/>
        <v>0</v>
      </c>
      <c r="PLI58" s="70">
        <f t="shared" si="1973"/>
        <v>0</v>
      </c>
      <c r="PLJ58" s="70">
        <f t="shared" si="1973"/>
        <v>0</v>
      </c>
      <c r="PLK58" s="70">
        <f t="shared" si="1973"/>
        <v>0</v>
      </c>
      <c r="PLL58" s="70">
        <f t="shared" si="1973"/>
        <v>0</v>
      </c>
      <c r="PLM58" s="70">
        <f t="shared" si="1973"/>
        <v>0</v>
      </c>
      <c r="PLN58" s="70">
        <f t="shared" si="1973"/>
        <v>0</v>
      </c>
      <c r="PLO58" s="70">
        <f t="shared" si="1973"/>
        <v>0</v>
      </c>
      <c r="PLP58" s="70">
        <f t="shared" si="1973"/>
        <v>0</v>
      </c>
      <c r="PLQ58" s="70">
        <f t="shared" si="1973"/>
        <v>0</v>
      </c>
      <c r="PLR58" s="50">
        <f t="shared" ref="PLR58:PLR59" si="1974">SUM(PLF58:PLQ58)</f>
        <v>0</v>
      </c>
      <c r="PLS58" s="61" t="s">
        <v>60</v>
      </c>
      <c r="PLT58" s="60">
        <v>9491.7000000000007</v>
      </c>
      <c r="PLU58" s="45">
        <f t="shared" ref="PLU58:PLU59" si="1975">SUM(PLT58/12)</f>
        <v>790.97500000000002</v>
      </c>
      <c r="PLV58" s="70">
        <v>0</v>
      </c>
      <c r="PLW58" s="70">
        <f t="shared" ref="PLW58:PMG59" si="1976">PLV58</f>
        <v>0</v>
      </c>
      <c r="PLX58" s="70">
        <f t="shared" si="1976"/>
        <v>0</v>
      </c>
      <c r="PLY58" s="70">
        <f t="shared" si="1976"/>
        <v>0</v>
      </c>
      <c r="PLZ58" s="70">
        <f t="shared" si="1976"/>
        <v>0</v>
      </c>
      <c r="PMA58" s="70">
        <f t="shared" si="1976"/>
        <v>0</v>
      </c>
      <c r="PMB58" s="70">
        <f t="shared" si="1976"/>
        <v>0</v>
      </c>
      <c r="PMC58" s="70">
        <f t="shared" si="1976"/>
        <v>0</v>
      </c>
      <c r="PMD58" s="70">
        <f t="shared" si="1976"/>
        <v>0</v>
      </c>
      <c r="PME58" s="70">
        <f t="shared" si="1976"/>
        <v>0</v>
      </c>
      <c r="PMF58" s="70">
        <f t="shared" si="1976"/>
        <v>0</v>
      </c>
      <c r="PMG58" s="70">
        <f t="shared" si="1976"/>
        <v>0</v>
      </c>
      <c r="PMH58" s="50">
        <f t="shared" ref="PMH58:PMH59" si="1977">SUM(PLV58:PMG58)</f>
        <v>0</v>
      </c>
      <c r="PMI58" s="61" t="s">
        <v>60</v>
      </c>
      <c r="PMJ58" s="60">
        <v>9491.7000000000007</v>
      </c>
      <c r="PMK58" s="45">
        <f t="shared" ref="PMK58:PMK59" si="1978">SUM(PMJ58/12)</f>
        <v>790.97500000000002</v>
      </c>
      <c r="PML58" s="70">
        <v>0</v>
      </c>
      <c r="PMM58" s="70">
        <f t="shared" ref="PMM58:PMW59" si="1979">PML58</f>
        <v>0</v>
      </c>
      <c r="PMN58" s="70">
        <f t="shared" si="1979"/>
        <v>0</v>
      </c>
      <c r="PMO58" s="70">
        <f t="shared" si="1979"/>
        <v>0</v>
      </c>
      <c r="PMP58" s="70">
        <f t="shared" si="1979"/>
        <v>0</v>
      </c>
      <c r="PMQ58" s="70">
        <f t="shared" si="1979"/>
        <v>0</v>
      </c>
      <c r="PMR58" s="70">
        <f t="shared" si="1979"/>
        <v>0</v>
      </c>
      <c r="PMS58" s="70">
        <f t="shared" si="1979"/>
        <v>0</v>
      </c>
      <c r="PMT58" s="70">
        <f t="shared" si="1979"/>
        <v>0</v>
      </c>
      <c r="PMU58" s="70">
        <f t="shared" si="1979"/>
        <v>0</v>
      </c>
      <c r="PMV58" s="70">
        <f t="shared" si="1979"/>
        <v>0</v>
      </c>
      <c r="PMW58" s="70">
        <f t="shared" si="1979"/>
        <v>0</v>
      </c>
      <c r="PMX58" s="50">
        <f t="shared" ref="PMX58:PMX59" si="1980">SUM(PML58:PMW58)</f>
        <v>0</v>
      </c>
      <c r="PMY58" s="61" t="s">
        <v>60</v>
      </c>
      <c r="PMZ58" s="60">
        <v>9491.7000000000007</v>
      </c>
      <c r="PNA58" s="45">
        <f t="shared" ref="PNA58:PNA59" si="1981">SUM(PMZ58/12)</f>
        <v>790.97500000000002</v>
      </c>
      <c r="PNB58" s="70">
        <v>0</v>
      </c>
      <c r="PNC58" s="70">
        <f t="shared" ref="PNC58:PNM59" si="1982">PNB58</f>
        <v>0</v>
      </c>
      <c r="PND58" s="70">
        <f t="shared" si="1982"/>
        <v>0</v>
      </c>
      <c r="PNE58" s="70">
        <f t="shared" si="1982"/>
        <v>0</v>
      </c>
      <c r="PNF58" s="70">
        <f t="shared" si="1982"/>
        <v>0</v>
      </c>
      <c r="PNG58" s="70">
        <f t="shared" si="1982"/>
        <v>0</v>
      </c>
      <c r="PNH58" s="70">
        <f t="shared" si="1982"/>
        <v>0</v>
      </c>
      <c r="PNI58" s="70">
        <f t="shared" si="1982"/>
        <v>0</v>
      </c>
      <c r="PNJ58" s="70">
        <f t="shared" si="1982"/>
        <v>0</v>
      </c>
      <c r="PNK58" s="70">
        <f t="shared" si="1982"/>
        <v>0</v>
      </c>
      <c r="PNL58" s="70">
        <f t="shared" si="1982"/>
        <v>0</v>
      </c>
      <c r="PNM58" s="70">
        <f t="shared" si="1982"/>
        <v>0</v>
      </c>
      <c r="PNN58" s="50">
        <f t="shared" ref="PNN58:PNN59" si="1983">SUM(PNB58:PNM58)</f>
        <v>0</v>
      </c>
      <c r="PNO58" s="61" t="s">
        <v>60</v>
      </c>
      <c r="PNP58" s="60">
        <v>9491.7000000000007</v>
      </c>
      <c r="PNQ58" s="45">
        <f t="shared" ref="PNQ58:PNQ59" si="1984">SUM(PNP58/12)</f>
        <v>790.97500000000002</v>
      </c>
      <c r="PNR58" s="70">
        <v>0</v>
      </c>
      <c r="PNS58" s="70">
        <f t="shared" ref="PNS58:POC59" si="1985">PNR58</f>
        <v>0</v>
      </c>
      <c r="PNT58" s="70">
        <f t="shared" si="1985"/>
        <v>0</v>
      </c>
      <c r="PNU58" s="70">
        <f t="shared" si="1985"/>
        <v>0</v>
      </c>
      <c r="PNV58" s="70">
        <f t="shared" si="1985"/>
        <v>0</v>
      </c>
      <c r="PNW58" s="70">
        <f t="shared" si="1985"/>
        <v>0</v>
      </c>
      <c r="PNX58" s="70">
        <f t="shared" si="1985"/>
        <v>0</v>
      </c>
      <c r="PNY58" s="70">
        <f t="shared" si="1985"/>
        <v>0</v>
      </c>
      <c r="PNZ58" s="70">
        <f t="shared" si="1985"/>
        <v>0</v>
      </c>
      <c r="POA58" s="70">
        <f t="shared" si="1985"/>
        <v>0</v>
      </c>
      <c r="POB58" s="70">
        <f t="shared" si="1985"/>
        <v>0</v>
      </c>
      <c r="POC58" s="70">
        <f t="shared" si="1985"/>
        <v>0</v>
      </c>
      <c r="POD58" s="50">
        <f t="shared" ref="POD58:POD59" si="1986">SUM(PNR58:POC58)</f>
        <v>0</v>
      </c>
      <c r="POE58" s="61" t="s">
        <v>60</v>
      </c>
      <c r="POF58" s="60">
        <v>9491.7000000000007</v>
      </c>
      <c r="POG58" s="45">
        <f t="shared" ref="POG58:POG59" si="1987">SUM(POF58/12)</f>
        <v>790.97500000000002</v>
      </c>
      <c r="POH58" s="70">
        <v>0</v>
      </c>
      <c r="POI58" s="70">
        <f t="shared" ref="POI58:POS59" si="1988">POH58</f>
        <v>0</v>
      </c>
      <c r="POJ58" s="70">
        <f t="shared" si="1988"/>
        <v>0</v>
      </c>
      <c r="POK58" s="70">
        <f t="shared" si="1988"/>
        <v>0</v>
      </c>
      <c r="POL58" s="70">
        <f t="shared" si="1988"/>
        <v>0</v>
      </c>
      <c r="POM58" s="70">
        <f t="shared" si="1988"/>
        <v>0</v>
      </c>
      <c r="PON58" s="70">
        <f t="shared" si="1988"/>
        <v>0</v>
      </c>
      <c r="POO58" s="70">
        <f t="shared" si="1988"/>
        <v>0</v>
      </c>
      <c r="POP58" s="70">
        <f t="shared" si="1988"/>
        <v>0</v>
      </c>
      <c r="POQ58" s="70">
        <f t="shared" si="1988"/>
        <v>0</v>
      </c>
      <c r="POR58" s="70">
        <f t="shared" si="1988"/>
        <v>0</v>
      </c>
      <c r="POS58" s="70">
        <f t="shared" si="1988"/>
        <v>0</v>
      </c>
      <c r="POT58" s="50">
        <f t="shared" ref="POT58:POT59" si="1989">SUM(POH58:POS58)</f>
        <v>0</v>
      </c>
      <c r="POU58" s="61" t="s">
        <v>60</v>
      </c>
      <c r="POV58" s="60">
        <v>9491.7000000000007</v>
      </c>
      <c r="POW58" s="45">
        <f t="shared" ref="POW58:POW59" si="1990">SUM(POV58/12)</f>
        <v>790.97500000000002</v>
      </c>
      <c r="POX58" s="70">
        <v>0</v>
      </c>
      <c r="POY58" s="70">
        <f t="shared" ref="POY58:PPI59" si="1991">POX58</f>
        <v>0</v>
      </c>
      <c r="POZ58" s="70">
        <f t="shared" si="1991"/>
        <v>0</v>
      </c>
      <c r="PPA58" s="70">
        <f t="shared" si="1991"/>
        <v>0</v>
      </c>
      <c r="PPB58" s="70">
        <f t="shared" si="1991"/>
        <v>0</v>
      </c>
      <c r="PPC58" s="70">
        <f t="shared" si="1991"/>
        <v>0</v>
      </c>
      <c r="PPD58" s="70">
        <f t="shared" si="1991"/>
        <v>0</v>
      </c>
      <c r="PPE58" s="70">
        <f t="shared" si="1991"/>
        <v>0</v>
      </c>
      <c r="PPF58" s="70">
        <f t="shared" si="1991"/>
        <v>0</v>
      </c>
      <c r="PPG58" s="70">
        <f t="shared" si="1991"/>
        <v>0</v>
      </c>
      <c r="PPH58" s="70">
        <f t="shared" si="1991"/>
        <v>0</v>
      </c>
      <c r="PPI58" s="70">
        <f t="shared" si="1991"/>
        <v>0</v>
      </c>
      <c r="PPJ58" s="50">
        <f t="shared" ref="PPJ58:PPJ59" si="1992">SUM(POX58:PPI58)</f>
        <v>0</v>
      </c>
      <c r="PPK58" s="61" t="s">
        <v>60</v>
      </c>
      <c r="PPL58" s="60">
        <v>9491.7000000000007</v>
      </c>
      <c r="PPM58" s="45">
        <f t="shared" ref="PPM58:PPM59" si="1993">SUM(PPL58/12)</f>
        <v>790.97500000000002</v>
      </c>
      <c r="PPN58" s="70">
        <v>0</v>
      </c>
      <c r="PPO58" s="70">
        <f t="shared" ref="PPO58:PPY59" si="1994">PPN58</f>
        <v>0</v>
      </c>
      <c r="PPP58" s="70">
        <f t="shared" si="1994"/>
        <v>0</v>
      </c>
      <c r="PPQ58" s="70">
        <f t="shared" si="1994"/>
        <v>0</v>
      </c>
      <c r="PPR58" s="70">
        <f t="shared" si="1994"/>
        <v>0</v>
      </c>
      <c r="PPS58" s="70">
        <f t="shared" si="1994"/>
        <v>0</v>
      </c>
      <c r="PPT58" s="70">
        <f t="shared" si="1994"/>
        <v>0</v>
      </c>
      <c r="PPU58" s="70">
        <f t="shared" si="1994"/>
        <v>0</v>
      </c>
      <c r="PPV58" s="70">
        <f t="shared" si="1994"/>
        <v>0</v>
      </c>
      <c r="PPW58" s="70">
        <f t="shared" si="1994"/>
        <v>0</v>
      </c>
      <c r="PPX58" s="70">
        <f t="shared" si="1994"/>
        <v>0</v>
      </c>
      <c r="PPY58" s="70">
        <f t="shared" si="1994"/>
        <v>0</v>
      </c>
      <c r="PPZ58" s="50">
        <f t="shared" ref="PPZ58:PPZ59" si="1995">SUM(PPN58:PPY58)</f>
        <v>0</v>
      </c>
      <c r="PQA58" s="61" t="s">
        <v>60</v>
      </c>
      <c r="PQB58" s="60">
        <v>9491.7000000000007</v>
      </c>
      <c r="PQC58" s="45">
        <f t="shared" ref="PQC58:PQC59" si="1996">SUM(PQB58/12)</f>
        <v>790.97500000000002</v>
      </c>
      <c r="PQD58" s="70">
        <v>0</v>
      </c>
      <c r="PQE58" s="70">
        <f t="shared" ref="PQE58:PQO59" si="1997">PQD58</f>
        <v>0</v>
      </c>
      <c r="PQF58" s="70">
        <f t="shared" si="1997"/>
        <v>0</v>
      </c>
      <c r="PQG58" s="70">
        <f t="shared" si="1997"/>
        <v>0</v>
      </c>
      <c r="PQH58" s="70">
        <f t="shared" si="1997"/>
        <v>0</v>
      </c>
      <c r="PQI58" s="70">
        <f t="shared" si="1997"/>
        <v>0</v>
      </c>
      <c r="PQJ58" s="70">
        <f t="shared" si="1997"/>
        <v>0</v>
      </c>
      <c r="PQK58" s="70">
        <f t="shared" si="1997"/>
        <v>0</v>
      </c>
      <c r="PQL58" s="70">
        <f t="shared" si="1997"/>
        <v>0</v>
      </c>
      <c r="PQM58" s="70">
        <f t="shared" si="1997"/>
        <v>0</v>
      </c>
      <c r="PQN58" s="70">
        <f t="shared" si="1997"/>
        <v>0</v>
      </c>
      <c r="PQO58" s="70">
        <f t="shared" si="1997"/>
        <v>0</v>
      </c>
      <c r="PQP58" s="50">
        <f t="shared" ref="PQP58:PQP59" si="1998">SUM(PQD58:PQO58)</f>
        <v>0</v>
      </c>
      <c r="PQQ58" s="61" t="s">
        <v>60</v>
      </c>
      <c r="PQR58" s="60">
        <v>9491.7000000000007</v>
      </c>
      <c r="PQS58" s="45">
        <f t="shared" ref="PQS58:PQS59" si="1999">SUM(PQR58/12)</f>
        <v>790.97500000000002</v>
      </c>
      <c r="PQT58" s="70">
        <v>0</v>
      </c>
      <c r="PQU58" s="70">
        <f t="shared" ref="PQU58:PRE59" si="2000">PQT58</f>
        <v>0</v>
      </c>
      <c r="PQV58" s="70">
        <f t="shared" si="2000"/>
        <v>0</v>
      </c>
      <c r="PQW58" s="70">
        <f t="shared" si="2000"/>
        <v>0</v>
      </c>
      <c r="PQX58" s="70">
        <f t="shared" si="2000"/>
        <v>0</v>
      </c>
      <c r="PQY58" s="70">
        <f t="shared" si="2000"/>
        <v>0</v>
      </c>
      <c r="PQZ58" s="70">
        <f t="shared" si="2000"/>
        <v>0</v>
      </c>
      <c r="PRA58" s="70">
        <f t="shared" si="2000"/>
        <v>0</v>
      </c>
      <c r="PRB58" s="70">
        <f t="shared" si="2000"/>
        <v>0</v>
      </c>
      <c r="PRC58" s="70">
        <f t="shared" si="2000"/>
        <v>0</v>
      </c>
      <c r="PRD58" s="70">
        <f t="shared" si="2000"/>
        <v>0</v>
      </c>
      <c r="PRE58" s="70">
        <f t="shared" si="2000"/>
        <v>0</v>
      </c>
      <c r="PRF58" s="50">
        <f t="shared" ref="PRF58:PRF59" si="2001">SUM(PQT58:PRE58)</f>
        <v>0</v>
      </c>
      <c r="PRG58" s="61" t="s">
        <v>60</v>
      </c>
      <c r="PRH58" s="60">
        <v>9491.7000000000007</v>
      </c>
      <c r="PRI58" s="45">
        <f t="shared" ref="PRI58:PRI59" si="2002">SUM(PRH58/12)</f>
        <v>790.97500000000002</v>
      </c>
      <c r="PRJ58" s="70">
        <v>0</v>
      </c>
      <c r="PRK58" s="70">
        <f t="shared" ref="PRK58:PRU59" si="2003">PRJ58</f>
        <v>0</v>
      </c>
      <c r="PRL58" s="70">
        <f t="shared" si="2003"/>
        <v>0</v>
      </c>
      <c r="PRM58" s="70">
        <f t="shared" si="2003"/>
        <v>0</v>
      </c>
      <c r="PRN58" s="70">
        <f t="shared" si="2003"/>
        <v>0</v>
      </c>
      <c r="PRO58" s="70">
        <f t="shared" si="2003"/>
        <v>0</v>
      </c>
      <c r="PRP58" s="70">
        <f t="shared" si="2003"/>
        <v>0</v>
      </c>
      <c r="PRQ58" s="70">
        <f t="shared" si="2003"/>
        <v>0</v>
      </c>
      <c r="PRR58" s="70">
        <f t="shared" si="2003"/>
        <v>0</v>
      </c>
      <c r="PRS58" s="70">
        <f t="shared" si="2003"/>
        <v>0</v>
      </c>
      <c r="PRT58" s="70">
        <f t="shared" si="2003"/>
        <v>0</v>
      </c>
      <c r="PRU58" s="70">
        <f t="shared" si="2003"/>
        <v>0</v>
      </c>
      <c r="PRV58" s="50">
        <f t="shared" ref="PRV58:PRV59" si="2004">SUM(PRJ58:PRU58)</f>
        <v>0</v>
      </c>
      <c r="PRW58" s="61" t="s">
        <v>60</v>
      </c>
      <c r="PRX58" s="60">
        <v>9491.7000000000007</v>
      </c>
      <c r="PRY58" s="45">
        <f t="shared" ref="PRY58:PRY59" si="2005">SUM(PRX58/12)</f>
        <v>790.97500000000002</v>
      </c>
      <c r="PRZ58" s="70">
        <v>0</v>
      </c>
      <c r="PSA58" s="70">
        <f t="shared" ref="PSA58:PSK59" si="2006">PRZ58</f>
        <v>0</v>
      </c>
      <c r="PSB58" s="70">
        <f t="shared" si="2006"/>
        <v>0</v>
      </c>
      <c r="PSC58" s="70">
        <f t="shared" si="2006"/>
        <v>0</v>
      </c>
      <c r="PSD58" s="70">
        <f t="shared" si="2006"/>
        <v>0</v>
      </c>
      <c r="PSE58" s="70">
        <f t="shared" si="2006"/>
        <v>0</v>
      </c>
      <c r="PSF58" s="70">
        <f t="shared" si="2006"/>
        <v>0</v>
      </c>
      <c r="PSG58" s="70">
        <f t="shared" si="2006"/>
        <v>0</v>
      </c>
      <c r="PSH58" s="70">
        <f t="shared" si="2006"/>
        <v>0</v>
      </c>
      <c r="PSI58" s="70">
        <f t="shared" si="2006"/>
        <v>0</v>
      </c>
      <c r="PSJ58" s="70">
        <f t="shared" si="2006"/>
        <v>0</v>
      </c>
      <c r="PSK58" s="70">
        <f t="shared" si="2006"/>
        <v>0</v>
      </c>
      <c r="PSL58" s="50">
        <f t="shared" ref="PSL58:PSL59" si="2007">SUM(PRZ58:PSK58)</f>
        <v>0</v>
      </c>
      <c r="PSM58" s="61" t="s">
        <v>60</v>
      </c>
      <c r="PSN58" s="60">
        <v>9491.7000000000007</v>
      </c>
      <c r="PSO58" s="45">
        <f t="shared" ref="PSO58:PSO59" si="2008">SUM(PSN58/12)</f>
        <v>790.97500000000002</v>
      </c>
      <c r="PSP58" s="70">
        <v>0</v>
      </c>
      <c r="PSQ58" s="70">
        <f t="shared" ref="PSQ58:PTA59" si="2009">PSP58</f>
        <v>0</v>
      </c>
      <c r="PSR58" s="70">
        <f t="shared" si="2009"/>
        <v>0</v>
      </c>
      <c r="PSS58" s="70">
        <f t="shared" si="2009"/>
        <v>0</v>
      </c>
      <c r="PST58" s="70">
        <f t="shared" si="2009"/>
        <v>0</v>
      </c>
      <c r="PSU58" s="70">
        <f t="shared" si="2009"/>
        <v>0</v>
      </c>
      <c r="PSV58" s="70">
        <f t="shared" si="2009"/>
        <v>0</v>
      </c>
      <c r="PSW58" s="70">
        <f t="shared" si="2009"/>
        <v>0</v>
      </c>
      <c r="PSX58" s="70">
        <f t="shared" si="2009"/>
        <v>0</v>
      </c>
      <c r="PSY58" s="70">
        <f t="shared" si="2009"/>
        <v>0</v>
      </c>
      <c r="PSZ58" s="70">
        <f t="shared" si="2009"/>
        <v>0</v>
      </c>
      <c r="PTA58" s="70">
        <f t="shared" si="2009"/>
        <v>0</v>
      </c>
      <c r="PTB58" s="50">
        <f t="shared" ref="PTB58:PTB59" si="2010">SUM(PSP58:PTA58)</f>
        <v>0</v>
      </c>
      <c r="PTC58" s="61" t="s">
        <v>60</v>
      </c>
      <c r="PTD58" s="60">
        <v>9491.7000000000007</v>
      </c>
      <c r="PTE58" s="45">
        <f t="shared" ref="PTE58:PTE59" si="2011">SUM(PTD58/12)</f>
        <v>790.97500000000002</v>
      </c>
      <c r="PTF58" s="70">
        <v>0</v>
      </c>
      <c r="PTG58" s="70">
        <f t="shared" ref="PTG58:PTQ59" si="2012">PTF58</f>
        <v>0</v>
      </c>
      <c r="PTH58" s="70">
        <f t="shared" si="2012"/>
        <v>0</v>
      </c>
      <c r="PTI58" s="70">
        <f t="shared" si="2012"/>
        <v>0</v>
      </c>
      <c r="PTJ58" s="70">
        <f t="shared" si="2012"/>
        <v>0</v>
      </c>
      <c r="PTK58" s="70">
        <f t="shared" si="2012"/>
        <v>0</v>
      </c>
      <c r="PTL58" s="70">
        <f t="shared" si="2012"/>
        <v>0</v>
      </c>
      <c r="PTM58" s="70">
        <f t="shared" si="2012"/>
        <v>0</v>
      </c>
      <c r="PTN58" s="70">
        <f t="shared" si="2012"/>
        <v>0</v>
      </c>
      <c r="PTO58" s="70">
        <f t="shared" si="2012"/>
        <v>0</v>
      </c>
      <c r="PTP58" s="70">
        <f t="shared" si="2012"/>
        <v>0</v>
      </c>
      <c r="PTQ58" s="70">
        <f t="shared" si="2012"/>
        <v>0</v>
      </c>
      <c r="PTR58" s="50">
        <f t="shared" ref="PTR58:PTR59" si="2013">SUM(PTF58:PTQ58)</f>
        <v>0</v>
      </c>
      <c r="PTS58" s="61" t="s">
        <v>60</v>
      </c>
      <c r="PTT58" s="60">
        <v>9491.7000000000007</v>
      </c>
      <c r="PTU58" s="45">
        <f t="shared" ref="PTU58:PTU59" si="2014">SUM(PTT58/12)</f>
        <v>790.97500000000002</v>
      </c>
      <c r="PTV58" s="70">
        <v>0</v>
      </c>
      <c r="PTW58" s="70">
        <f t="shared" ref="PTW58:PUG59" si="2015">PTV58</f>
        <v>0</v>
      </c>
      <c r="PTX58" s="70">
        <f t="shared" si="2015"/>
        <v>0</v>
      </c>
      <c r="PTY58" s="70">
        <f t="shared" si="2015"/>
        <v>0</v>
      </c>
      <c r="PTZ58" s="70">
        <f t="shared" si="2015"/>
        <v>0</v>
      </c>
      <c r="PUA58" s="70">
        <f t="shared" si="2015"/>
        <v>0</v>
      </c>
      <c r="PUB58" s="70">
        <f t="shared" si="2015"/>
        <v>0</v>
      </c>
      <c r="PUC58" s="70">
        <f t="shared" si="2015"/>
        <v>0</v>
      </c>
      <c r="PUD58" s="70">
        <f t="shared" si="2015"/>
        <v>0</v>
      </c>
      <c r="PUE58" s="70">
        <f t="shared" si="2015"/>
        <v>0</v>
      </c>
      <c r="PUF58" s="70">
        <f t="shared" si="2015"/>
        <v>0</v>
      </c>
      <c r="PUG58" s="70">
        <f t="shared" si="2015"/>
        <v>0</v>
      </c>
      <c r="PUH58" s="50">
        <f t="shared" ref="PUH58:PUH59" si="2016">SUM(PTV58:PUG58)</f>
        <v>0</v>
      </c>
      <c r="PUI58" s="61" t="s">
        <v>60</v>
      </c>
      <c r="PUJ58" s="60">
        <v>9491.7000000000007</v>
      </c>
      <c r="PUK58" s="45">
        <f t="shared" ref="PUK58:PUK59" si="2017">SUM(PUJ58/12)</f>
        <v>790.97500000000002</v>
      </c>
      <c r="PUL58" s="70">
        <v>0</v>
      </c>
      <c r="PUM58" s="70">
        <f t="shared" ref="PUM58:PUW59" si="2018">PUL58</f>
        <v>0</v>
      </c>
      <c r="PUN58" s="70">
        <f t="shared" si="2018"/>
        <v>0</v>
      </c>
      <c r="PUO58" s="70">
        <f t="shared" si="2018"/>
        <v>0</v>
      </c>
      <c r="PUP58" s="70">
        <f t="shared" si="2018"/>
        <v>0</v>
      </c>
      <c r="PUQ58" s="70">
        <f t="shared" si="2018"/>
        <v>0</v>
      </c>
      <c r="PUR58" s="70">
        <f t="shared" si="2018"/>
        <v>0</v>
      </c>
      <c r="PUS58" s="70">
        <f t="shared" si="2018"/>
        <v>0</v>
      </c>
      <c r="PUT58" s="70">
        <f t="shared" si="2018"/>
        <v>0</v>
      </c>
      <c r="PUU58" s="70">
        <f t="shared" si="2018"/>
        <v>0</v>
      </c>
      <c r="PUV58" s="70">
        <f t="shared" si="2018"/>
        <v>0</v>
      </c>
      <c r="PUW58" s="70">
        <f t="shared" si="2018"/>
        <v>0</v>
      </c>
      <c r="PUX58" s="50">
        <f t="shared" ref="PUX58:PUX59" si="2019">SUM(PUL58:PUW58)</f>
        <v>0</v>
      </c>
      <c r="PUY58" s="61" t="s">
        <v>60</v>
      </c>
      <c r="PUZ58" s="60">
        <v>9491.7000000000007</v>
      </c>
      <c r="PVA58" s="45">
        <f t="shared" ref="PVA58:PVA59" si="2020">SUM(PUZ58/12)</f>
        <v>790.97500000000002</v>
      </c>
      <c r="PVB58" s="70">
        <v>0</v>
      </c>
      <c r="PVC58" s="70">
        <f t="shared" ref="PVC58:PVM59" si="2021">PVB58</f>
        <v>0</v>
      </c>
      <c r="PVD58" s="70">
        <f t="shared" si="2021"/>
        <v>0</v>
      </c>
      <c r="PVE58" s="70">
        <f t="shared" si="2021"/>
        <v>0</v>
      </c>
      <c r="PVF58" s="70">
        <f t="shared" si="2021"/>
        <v>0</v>
      </c>
      <c r="PVG58" s="70">
        <f t="shared" si="2021"/>
        <v>0</v>
      </c>
      <c r="PVH58" s="70">
        <f t="shared" si="2021"/>
        <v>0</v>
      </c>
      <c r="PVI58" s="70">
        <f t="shared" si="2021"/>
        <v>0</v>
      </c>
      <c r="PVJ58" s="70">
        <f t="shared" si="2021"/>
        <v>0</v>
      </c>
      <c r="PVK58" s="70">
        <f t="shared" si="2021"/>
        <v>0</v>
      </c>
      <c r="PVL58" s="70">
        <f t="shared" si="2021"/>
        <v>0</v>
      </c>
      <c r="PVM58" s="70">
        <f t="shared" si="2021"/>
        <v>0</v>
      </c>
      <c r="PVN58" s="50">
        <f t="shared" ref="PVN58:PVN59" si="2022">SUM(PVB58:PVM58)</f>
        <v>0</v>
      </c>
      <c r="PVO58" s="61" t="s">
        <v>60</v>
      </c>
      <c r="PVP58" s="60">
        <v>9491.7000000000007</v>
      </c>
      <c r="PVQ58" s="45">
        <f t="shared" ref="PVQ58:PVQ59" si="2023">SUM(PVP58/12)</f>
        <v>790.97500000000002</v>
      </c>
      <c r="PVR58" s="70">
        <v>0</v>
      </c>
      <c r="PVS58" s="70">
        <f t="shared" ref="PVS58:PWC59" si="2024">PVR58</f>
        <v>0</v>
      </c>
      <c r="PVT58" s="70">
        <f t="shared" si="2024"/>
        <v>0</v>
      </c>
      <c r="PVU58" s="70">
        <f t="shared" si="2024"/>
        <v>0</v>
      </c>
      <c r="PVV58" s="70">
        <f t="shared" si="2024"/>
        <v>0</v>
      </c>
      <c r="PVW58" s="70">
        <f t="shared" si="2024"/>
        <v>0</v>
      </c>
      <c r="PVX58" s="70">
        <f t="shared" si="2024"/>
        <v>0</v>
      </c>
      <c r="PVY58" s="70">
        <f t="shared" si="2024"/>
        <v>0</v>
      </c>
      <c r="PVZ58" s="70">
        <f t="shared" si="2024"/>
        <v>0</v>
      </c>
      <c r="PWA58" s="70">
        <f t="shared" si="2024"/>
        <v>0</v>
      </c>
      <c r="PWB58" s="70">
        <f t="shared" si="2024"/>
        <v>0</v>
      </c>
      <c r="PWC58" s="70">
        <f t="shared" si="2024"/>
        <v>0</v>
      </c>
      <c r="PWD58" s="50">
        <f t="shared" ref="PWD58:PWD59" si="2025">SUM(PVR58:PWC58)</f>
        <v>0</v>
      </c>
      <c r="PWE58" s="61" t="s">
        <v>60</v>
      </c>
      <c r="PWF58" s="60">
        <v>9491.7000000000007</v>
      </c>
      <c r="PWG58" s="45">
        <f t="shared" ref="PWG58:PWG59" si="2026">SUM(PWF58/12)</f>
        <v>790.97500000000002</v>
      </c>
      <c r="PWH58" s="70">
        <v>0</v>
      </c>
      <c r="PWI58" s="70">
        <f t="shared" ref="PWI58:PWS59" si="2027">PWH58</f>
        <v>0</v>
      </c>
      <c r="PWJ58" s="70">
        <f t="shared" si="2027"/>
        <v>0</v>
      </c>
      <c r="PWK58" s="70">
        <f t="shared" si="2027"/>
        <v>0</v>
      </c>
      <c r="PWL58" s="70">
        <f t="shared" si="2027"/>
        <v>0</v>
      </c>
      <c r="PWM58" s="70">
        <f t="shared" si="2027"/>
        <v>0</v>
      </c>
      <c r="PWN58" s="70">
        <f t="shared" si="2027"/>
        <v>0</v>
      </c>
      <c r="PWO58" s="70">
        <f t="shared" si="2027"/>
        <v>0</v>
      </c>
      <c r="PWP58" s="70">
        <f t="shared" si="2027"/>
        <v>0</v>
      </c>
      <c r="PWQ58" s="70">
        <f t="shared" si="2027"/>
        <v>0</v>
      </c>
      <c r="PWR58" s="70">
        <f t="shared" si="2027"/>
        <v>0</v>
      </c>
      <c r="PWS58" s="70">
        <f t="shared" si="2027"/>
        <v>0</v>
      </c>
      <c r="PWT58" s="50">
        <f t="shared" ref="PWT58:PWT59" si="2028">SUM(PWH58:PWS58)</f>
        <v>0</v>
      </c>
      <c r="PWU58" s="61" t="s">
        <v>60</v>
      </c>
      <c r="PWV58" s="60">
        <v>9491.7000000000007</v>
      </c>
      <c r="PWW58" s="45">
        <f t="shared" ref="PWW58:PWW59" si="2029">SUM(PWV58/12)</f>
        <v>790.97500000000002</v>
      </c>
      <c r="PWX58" s="70">
        <v>0</v>
      </c>
      <c r="PWY58" s="70">
        <f t="shared" ref="PWY58:PXI59" si="2030">PWX58</f>
        <v>0</v>
      </c>
      <c r="PWZ58" s="70">
        <f t="shared" si="2030"/>
        <v>0</v>
      </c>
      <c r="PXA58" s="70">
        <f t="shared" si="2030"/>
        <v>0</v>
      </c>
      <c r="PXB58" s="70">
        <f t="shared" si="2030"/>
        <v>0</v>
      </c>
      <c r="PXC58" s="70">
        <f t="shared" si="2030"/>
        <v>0</v>
      </c>
      <c r="PXD58" s="70">
        <f t="shared" si="2030"/>
        <v>0</v>
      </c>
      <c r="PXE58" s="70">
        <f t="shared" si="2030"/>
        <v>0</v>
      </c>
      <c r="PXF58" s="70">
        <f t="shared" si="2030"/>
        <v>0</v>
      </c>
      <c r="PXG58" s="70">
        <f t="shared" si="2030"/>
        <v>0</v>
      </c>
      <c r="PXH58" s="70">
        <f t="shared" si="2030"/>
        <v>0</v>
      </c>
      <c r="PXI58" s="70">
        <f t="shared" si="2030"/>
        <v>0</v>
      </c>
      <c r="PXJ58" s="50">
        <f t="shared" ref="PXJ58:PXJ59" si="2031">SUM(PWX58:PXI58)</f>
        <v>0</v>
      </c>
      <c r="PXK58" s="61" t="s">
        <v>60</v>
      </c>
      <c r="PXL58" s="60">
        <v>9491.7000000000007</v>
      </c>
      <c r="PXM58" s="45">
        <f t="shared" ref="PXM58:PXM59" si="2032">SUM(PXL58/12)</f>
        <v>790.97500000000002</v>
      </c>
      <c r="PXN58" s="70">
        <v>0</v>
      </c>
      <c r="PXO58" s="70">
        <f t="shared" ref="PXO58:PXY59" si="2033">PXN58</f>
        <v>0</v>
      </c>
      <c r="PXP58" s="70">
        <f t="shared" si="2033"/>
        <v>0</v>
      </c>
      <c r="PXQ58" s="70">
        <f t="shared" si="2033"/>
        <v>0</v>
      </c>
      <c r="PXR58" s="70">
        <f t="shared" si="2033"/>
        <v>0</v>
      </c>
      <c r="PXS58" s="70">
        <f t="shared" si="2033"/>
        <v>0</v>
      </c>
      <c r="PXT58" s="70">
        <f t="shared" si="2033"/>
        <v>0</v>
      </c>
      <c r="PXU58" s="70">
        <f t="shared" si="2033"/>
        <v>0</v>
      </c>
      <c r="PXV58" s="70">
        <f t="shared" si="2033"/>
        <v>0</v>
      </c>
      <c r="PXW58" s="70">
        <f t="shared" si="2033"/>
        <v>0</v>
      </c>
      <c r="PXX58" s="70">
        <f t="shared" si="2033"/>
        <v>0</v>
      </c>
      <c r="PXY58" s="70">
        <f t="shared" si="2033"/>
        <v>0</v>
      </c>
      <c r="PXZ58" s="50">
        <f t="shared" ref="PXZ58:PXZ59" si="2034">SUM(PXN58:PXY58)</f>
        <v>0</v>
      </c>
      <c r="PYA58" s="61" t="s">
        <v>60</v>
      </c>
      <c r="PYB58" s="60">
        <v>9491.7000000000007</v>
      </c>
      <c r="PYC58" s="45">
        <f t="shared" ref="PYC58:PYC59" si="2035">SUM(PYB58/12)</f>
        <v>790.97500000000002</v>
      </c>
      <c r="PYD58" s="70">
        <v>0</v>
      </c>
      <c r="PYE58" s="70">
        <f t="shared" ref="PYE58:PYO59" si="2036">PYD58</f>
        <v>0</v>
      </c>
      <c r="PYF58" s="70">
        <f t="shared" si="2036"/>
        <v>0</v>
      </c>
      <c r="PYG58" s="70">
        <f t="shared" si="2036"/>
        <v>0</v>
      </c>
      <c r="PYH58" s="70">
        <f t="shared" si="2036"/>
        <v>0</v>
      </c>
      <c r="PYI58" s="70">
        <f t="shared" si="2036"/>
        <v>0</v>
      </c>
      <c r="PYJ58" s="70">
        <f t="shared" si="2036"/>
        <v>0</v>
      </c>
      <c r="PYK58" s="70">
        <f t="shared" si="2036"/>
        <v>0</v>
      </c>
      <c r="PYL58" s="70">
        <f t="shared" si="2036"/>
        <v>0</v>
      </c>
      <c r="PYM58" s="70">
        <f t="shared" si="2036"/>
        <v>0</v>
      </c>
      <c r="PYN58" s="70">
        <f t="shared" si="2036"/>
        <v>0</v>
      </c>
      <c r="PYO58" s="70">
        <f t="shared" si="2036"/>
        <v>0</v>
      </c>
      <c r="PYP58" s="50">
        <f t="shared" ref="PYP58:PYP59" si="2037">SUM(PYD58:PYO58)</f>
        <v>0</v>
      </c>
      <c r="PYQ58" s="61" t="s">
        <v>60</v>
      </c>
      <c r="PYR58" s="60">
        <v>9491.7000000000007</v>
      </c>
      <c r="PYS58" s="45">
        <f t="shared" ref="PYS58:PYS59" si="2038">SUM(PYR58/12)</f>
        <v>790.97500000000002</v>
      </c>
      <c r="PYT58" s="70">
        <v>0</v>
      </c>
      <c r="PYU58" s="70">
        <f t="shared" ref="PYU58:PZE59" si="2039">PYT58</f>
        <v>0</v>
      </c>
      <c r="PYV58" s="70">
        <f t="shared" si="2039"/>
        <v>0</v>
      </c>
      <c r="PYW58" s="70">
        <f t="shared" si="2039"/>
        <v>0</v>
      </c>
      <c r="PYX58" s="70">
        <f t="shared" si="2039"/>
        <v>0</v>
      </c>
      <c r="PYY58" s="70">
        <f t="shared" si="2039"/>
        <v>0</v>
      </c>
      <c r="PYZ58" s="70">
        <f t="shared" si="2039"/>
        <v>0</v>
      </c>
      <c r="PZA58" s="70">
        <f t="shared" si="2039"/>
        <v>0</v>
      </c>
      <c r="PZB58" s="70">
        <f t="shared" si="2039"/>
        <v>0</v>
      </c>
      <c r="PZC58" s="70">
        <f t="shared" si="2039"/>
        <v>0</v>
      </c>
      <c r="PZD58" s="70">
        <f t="shared" si="2039"/>
        <v>0</v>
      </c>
      <c r="PZE58" s="70">
        <f t="shared" si="2039"/>
        <v>0</v>
      </c>
      <c r="PZF58" s="50">
        <f t="shared" ref="PZF58:PZF59" si="2040">SUM(PYT58:PZE58)</f>
        <v>0</v>
      </c>
      <c r="PZG58" s="61" t="s">
        <v>60</v>
      </c>
      <c r="PZH58" s="60">
        <v>9491.7000000000007</v>
      </c>
      <c r="PZI58" s="45">
        <f t="shared" ref="PZI58:PZI59" si="2041">SUM(PZH58/12)</f>
        <v>790.97500000000002</v>
      </c>
      <c r="PZJ58" s="70">
        <v>0</v>
      </c>
      <c r="PZK58" s="70">
        <f t="shared" ref="PZK58:PZU59" si="2042">PZJ58</f>
        <v>0</v>
      </c>
      <c r="PZL58" s="70">
        <f t="shared" si="2042"/>
        <v>0</v>
      </c>
      <c r="PZM58" s="70">
        <f t="shared" si="2042"/>
        <v>0</v>
      </c>
      <c r="PZN58" s="70">
        <f t="shared" si="2042"/>
        <v>0</v>
      </c>
      <c r="PZO58" s="70">
        <f t="shared" si="2042"/>
        <v>0</v>
      </c>
      <c r="PZP58" s="70">
        <f t="shared" si="2042"/>
        <v>0</v>
      </c>
      <c r="PZQ58" s="70">
        <f t="shared" si="2042"/>
        <v>0</v>
      </c>
      <c r="PZR58" s="70">
        <f t="shared" si="2042"/>
        <v>0</v>
      </c>
      <c r="PZS58" s="70">
        <f t="shared" si="2042"/>
        <v>0</v>
      </c>
      <c r="PZT58" s="70">
        <f t="shared" si="2042"/>
        <v>0</v>
      </c>
      <c r="PZU58" s="70">
        <f t="shared" si="2042"/>
        <v>0</v>
      </c>
      <c r="PZV58" s="50">
        <f t="shared" ref="PZV58:PZV59" si="2043">SUM(PZJ58:PZU58)</f>
        <v>0</v>
      </c>
      <c r="PZW58" s="61" t="s">
        <v>60</v>
      </c>
      <c r="PZX58" s="60">
        <v>9491.7000000000007</v>
      </c>
      <c r="PZY58" s="45">
        <f t="shared" ref="PZY58:PZY59" si="2044">SUM(PZX58/12)</f>
        <v>790.97500000000002</v>
      </c>
      <c r="PZZ58" s="70">
        <v>0</v>
      </c>
      <c r="QAA58" s="70">
        <f t="shared" ref="QAA58:QAK59" si="2045">PZZ58</f>
        <v>0</v>
      </c>
      <c r="QAB58" s="70">
        <f t="shared" si="2045"/>
        <v>0</v>
      </c>
      <c r="QAC58" s="70">
        <f t="shared" si="2045"/>
        <v>0</v>
      </c>
      <c r="QAD58" s="70">
        <f t="shared" si="2045"/>
        <v>0</v>
      </c>
      <c r="QAE58" s="70">
        <f t="shared" si="2045"/>
        <v>0</v>
      </c>
      <c r="QAF58" s="70">
        <f t="shared" si="2045"/>
        <v>0</v>
      </c>
      <c r="QAG58" s="70">
        <f t="shared" si="2045"/>
        <v>0</v>
      </c>
      <c r="QAH58" s="70">
        <f t="shared" si="2045"/>
        <v>0</v>
      </c>
      <c r="QAI58" s="70">
        <f t="shared" si="2045"/>
        <v>0</v>
      </c>
      <c r="QAJ58" s="70">
        <f t="shared" si="2045"/>
        <v>0</v>
      </c>
      <c r="QAK58" s="70">
        <f t="shared" si="2045"/>
        <v>0</v>
      </c>
      <c r="QAL58" s="50">
        <f t="shared" ref="QAL58:QAL59" si="2046">SUM(PZZ58:QAK58)</f>
        <v>0</v>
      </c>
      <c r="QAM58" s="61" t="s">
        <v>60</v>
      </c>
      <c r="QAN58" s="60">
        <v>9491.7000000000007</v>
      </c>
      <c r="QAO58" s="45">
        <f t="shared" ref="QAO58:QAO59" si="2047">SUM(QAN58/12)</f>
        <v>790.97500000000002</v>
      </c>
      <c r="QAP58" s="70">
        <v>0</v>
      </c>
      <c r="QAQ58" s="70">
        <f t="shared" ref="QAQ58:QBA59" si="2048">QAP58</f>
        <v>0</v>
      </c>
      <c r="QAR58" s="70">
        <f t="shared" si="2048"/>
        <v>0</v>
      </c>
      <c r="QAS58" s="70">
        <f t="shared" si="2048"/>
        <v>0</v>
      </c>
      <c r="QAT58" s="70">
        <f t="shared" si="2048"/>
        <v>0</v>
      </c>
      <c r="QAU58" s="70">
        <f t="shared" si="2048"/>
        <v>0</v>
      </c>
      <c r="QAV58" s="70">
        <f t="shared" si="2048"/>
        <v>0</v>
      </c>
      <c r="QAW58" s="70">
        <f t="shared" si="2048"/>
        <v>0</v>
      </c>
      <c r="QAX58" s="70">
        <f t="shared" si="2048"/>
        <v>0</v>
      </c>
      <c r="QAY58" s="70">
        <f t="shared" si="2048"/>
        <v>0</v>
      </c>
      <c r="QAZ58" s="70">
        <f t="shared" si="2048"/>
        <v>0</v>
      </c>
      <c r="QBA58" s="70">
        <f t="shared" si="2048"/>
        <v>0</v>
      </c>
      <c r="QBB58" s="50">
        <f t="shared" ref="QBB58:QBB59" si="2049">SUM(QAP58:QBA58)</f>
        <v>0</v>
      </c>
      <c r="QBC58" s="61" t="s">
        <v>60</v>
      </c>
      <c r="QBD58" s="60">
        <v>9491.7000000000007</v>
      </c>
      <c r="QBE58" s="45">
        <f t="shared" ref="QBE58:QBE59" si="2050">SUM(QBD58/12)</f>
        <v>790.97500000000002</v>
      </c>
      <c r="QBF58" s="70">
        <v>0</v>
      </c>
      <c r="QBG58" s="70">
        <f t="shared" ref="QBG58:QBQ59" si="2051">QBF58</f>
        <v>0</v>
      </c>
      <c r="QBH58" s="70">
        <f t="shared" si="2051"/>
        <v>0</v>
      </c>
      <c r="QBI58" s="70">
        <f t="shared" si="2051"/>
        <v>0</v>
      </c>
      <c r="QBJ58" s="70">
        <f t="shared" si="2051"/>
        <v>0</v>
      </c>
      <c r="QBK58" s="70">
        <f t="shared" si="2051"/>
        <v>0</v>
      </c>
      <c r="QBL58" s="70">
        <f t="shared" si="2051"/>
        <v>0</v>
      </c>
      <c r="QBM58" s="70">
        <f t="shared" si="2051"/>
        <v>0</v>
      </c>
      <c r="QBN58" s="70">
        <f t="shared" si="2051"/>
        <v>0</v>
      </c>
      <c r="QBO58" s="70">
        <f t="shared" si="2051"/>
        <v>0</v>
      </c>
      <c r="QBP58" s="70">
        <f t="shared" si="2051"/>
        <v>0</v>
      </c>
      <c r="QBQ58" s="70">
        <f t="shared" si="2051"/>
        <v>0</v>
      </c>
      <c r="QBR58" s="50">
        <f t="shared" ref="QBR58:QBR59" si="2052">SUM(QBF58:QBQ58)</f>
        <v>0</v>
      </c>
      <c r="QBS58" s="61" t="s">
        <v>60</v>
      </c>
      <c r="QBT58" s="60">
        <v>9491.7000000000007</v>
      </c>
      <c r="QBU58" s="45">
        <f t="shared" ref="QBU58:QBU59" si="2053">SUM(QBT58/12)</f>
        <v>790.97500000000002</v>
      </c>
      <c r="QBV58" s="70">
        <v>0</v>
      </c>
      <c r="QBW58" s="70">
        <f t="shared" ref="QBW58:QCG59" si="2054">QBV58</f>
        <v>0</v>
      </c>
      <c r="QBX58" s="70">
        <f t="shared" si="2054"/>
        <v>0</v>
      </c>
      <c r="QBY58" s="70">
        <f t="shared" si="2054"/>
        <v>0</v>
      </c>
      <c r="QBZ58" s="70">
        <f t="shared" si="2054"/>
        <v>0</v>
      </c>
      <c r="QCA58" s="70">
        <f t="shared" si="2054"/>
        <v>0</v>
      </c>
      <c r="QCB58" s="70">
        <f t="shared" si="2054"/>
        <v>0</v>
      </c>
      <c r="QCC58" s="70">
        <f t="shared" si="2054"/>
        <v>0</v>
      </c>
      <c r="QCD58" s="70">
        <f t="shared" si="2054"/>
        <v>0</v>
      </c>
      <c r="QCE58" s="70">
        <f t="shared" si="2054"/>
        <v>0</v>
      </c>
      <c r="QCF58" s="70">
        <f t="shared" si="2054"/>
        <v>0</v>
      </c>
      <c r="QCG58" s="70">
        <f t="shared" si="2054"/>
        <v>0</v>
      </c>
      <c r="QCH58" s="50">
        <f t="shared" ref="QCH58:QCH59" si="2055">SUM(QBV58:QCG58)</f>
        <v>0</v>
      </c>
      <c r="QCI58" s="61" t="s">
        <v>60</v>
      </c>
      <c r="QCJ58" s="60">
        <v>9491.7000000000007</v>
      </c>
      <c r="QCK58" s="45">
        <f t="shared" ref="QCK58:QCK59" si="2056">SUM(QCJ58/12)</f>
        <v>790.97500000000002</v>
      </c>
      <c r="QCL58" s="70">
        <v>0</v>
      </c>
      <c r="QCM58" s="70">
        <f t="shared" ref="QCM58:QCW59" si="2057">QCL58</f>
        <v>0</v>
      </c>
      <c r="QCN58" s="70">
        <f t="shared" si="2057"/>
        <v>0</v>
      </c>
      <c r="QCO58" s="70">
        <f t="shared" si="2057"/>
        <v>0</v>
      </c>
      <c r="QCP58" s="70">
        <f t="shared" si="2057"/>
        <v>0</v>
      </c>
      <c r="QCQ58" s="70">
        <f t="shared" si="2057"/>
        <v>0</v>
      </c>
      <c r="QCR58" s="70">
        <f t="shared" si="2057"/>
        <v>0</v>
      </c>
      <c r="QCS58" s="70">
        <f t="shared" si="2057"/>
        <v>0</v>
      </c>
      <c r="QCT58" s="70">
        <f t="shared" si="2057"/>
        <v>0</v>
      </c>
      <c r="QCU58" s="70">
        <f t="shared" si="2057"/>
        <v>0</v>
      </c>
      <c r="QCV58" s="70">
        <f t="shared" si="2057"/>
        <v>0</v>
      </c>
      <c r="QCW58" s="70">
        <f t="shared" si="2057"/>
        <v>0</v>
      </c>
      <c r="QCX58" s="50">
        <f t="shared" ref="QCX58:QCX59" si="2058">SUM(QCL58:QCW58)</f>
        <v>0</v>
      </c>
      <c r="QCY58" s="61" t="s">
        <v>60</v>
      </c>
      <c r="QCZ58" s="60">
        <v>9491.7000000000007</v>
      </c>
      <c r="QDA58" s="45">
        <f t="shared" ref="QDA58:QDA59" si="2059">SUM(QCZ58/12)</f>
        <v>790.97500000000002</v>
      </c>
      <c r="QDB58" s="70">
        <v>0</v>
      </c>
      <c r="QDC58" s="70">
        <f t="shared" ref="QDC58:QDM59" si="2060">QDB58</f>
        <v>0</v>
      </c>
      <c r="QDD58" s="70">
        <f t="shared" si="2060"/>
        <v>0</v>
      </c>
      <c r="QDE58" s="70">
        <f t="shared" si="2060"/>
        <v>0</v>
      </c>
      <c r="QDF58" s="70">
        <f t="shared" si="2060"/>
        <v>0</v>
      </c>
      <c r="QDG58" s="70">
        <f t="shared" si="2060"/>
        <v>0</v>
      </c>
      <c r="QDH58" s="70">
        <f t="shared" si="2060"/>
        <v>0</v>
      </c>
      <c r="QDI58" s="70">
        <f t="shared" si="2060"/>
        <v>0</v>
      </c>
      <c r="QDJ58" s="70">
        <f t="shared" si="2060"/>
        <v>0</v>
      </c>
      <c r="QDK58" s="70">
        <f t="shared" si="2060"/>
        <v>0</v>
      </c>
      <c r="QDL58" s="70">
        <f t="shared" si="2060"/>
        <v>0</v>
      </c>
      <c r="QDM58" s="70">
        <f t="shared" si="2060"/>
        <v>0</v>
      </c>
      <c r="QDN58" s="50">
        <f t="shared" ref="QDN58:QDN59" si="2061">SUM(QDB58:QDM58)</f>
        <v>0</v>
      </c>
      <c r="QDO58" s="61" t="s">
        <v>60</v>
      </c>
      <c r="QDP58" s="60">
        <v>9491.7000000000007</v>
      </c>
      <c r="QDQ58" s="45">
        <f t="shared" ref="QDQ58:QDQ59" si="2062">SUM(QDP58/12)</f>
        <v>790.97500000000002</v>
      </c>
      <c r="QDR58" s="70">
        <v>0</v>
      </c>
      <c r="QDS58" s="70">
        <f t="shared" ref="QDS58:QEC59" si="2063">QDR58</f>
        <v>0</v>
      </c>
      <c r="QDT58" s="70">
        <f t="shared" si="2063"/>
        <v>0</v>
      </c>
      <c r="QDU58" s="70">
        <f t="shared" si="2063"/>
        <v>0</v>
      </c>
      <c r="QDV58" s="70">
        <f t="shared" si="2063"/>
        <v>0</v>
      </c>
      <c r="QDW58" s="70">
        <f t="shared" si="2063"/>
        <v>0</v>
      </c>
      <c r="QDX58" s="70">
        <f t="shared" si="2063"/>
        <v>0</v>
      </c>
      <c r="QDY58" s="70">
        <f t="shared" si="2063"/>
        <v>0</v>
      </c>
      <c r="QDZ58" s="70">
        <f t="shared" si="2063"/>
        <v>0</v>
      </c>
      <c r="QEA58" s="70">
        <f t="shared" si="2063"/>
        <v>0</v>
      </c>
      <c r="QEB58" s="70">
        <f t="shared" si="2063"/>
        <v>0</v>
      </c>
      <c r="QEC58" s="70">
        <f t="shared" si="2063"/>
        <v>0</v>
      </c>
      <c r="QED58" s="50">
        <f t="shared" ref="QED58:QED59" si="2064">SUM(QDR58:QEC58)</f>
        <v>0</v>
      </c>
      <c r="QEE58" s="61" t="s">
        <v>60</v>
      </c>
      <c r="QEF58" s="60">
        <v>9491.7000000000007</v>
      </c>
      <c r="QEG58" s="45">
        <f t="shared" ref="QEG58:QEG59" si="2065">SUM(QEF58/12)</f>
        <v>790.97500000000002</v>
      </c>
      <c r="QEH58" s="70">
        <v>0</v>
      </c>
      <c r="QEI58" s="70">
        <f t="shared" ref="QEI58:QES59" si="2066">QEH58</f>
        <v>0</v>
      </c>
      <c r="QEJ58" s="70">
        <f t="shared" si="2066"/>
        <v>0</v>
      </c>
      <c r="QEK58" s="70">
        <f t="shared" si="2066"/>
        <v>0</v>
      </c>
      <c r="QEL58" s="70">
        <f t="shared" si="2066"/>
        <v>0</v>
      </c>
      <c r="QEM58" s="70">
        <f t="shared" si="2066"/>
        <v>0</v>
      </c>
      <c r="QEN58" s="70">
        <f t="shared" si="2066"/>
        <v>0</v>
      </c>
      <c r="QEO58" s="70">
        <f t="shared" si="2066"/>
        <v>0</v>
      </c>
      <c r="QEP58" s="70">
        <f t="shared" si="2066"/>
        <v>0</v>
      </c>
      <c r="QEQ58" s="70">
        <f t="shared" si="2066"/>
        <v>0</v>
      </c>
      <c r="QER58" s="70">
        <f t="shared" si="2066"/>
        <v>0</v>
      </c>
      <c r="QES58" s="70">
        <f t="shared" si="2066"/>
        <v>0</v>
      </c>
      <c r="QET58" s="50">
        <f t="shared" ref="QET58:QET59" si="2067">SUM(QEH58:QES58)</f>
        <v>0</v>
      </c>
      <c r="QEU58" s="61" t="s">
        <v>60</v>
      </c>
      <c r="QEV58" s="60">
        <v>9491.7000000000007</v>
      </c>
      <c r="QEW58" s="45">
        <f t="shared" ref="QEW58:QEW59" si="2068">SUM(QEV58/12)</f>
        <v>790.97500000000002</v>
      </c>
      <c r="QEX58" s="70">
        <v>0</v>
      </c>
      <c r="QEY58" s="70">
        <f t="shared" ref="QEY58:QFI59" si="2069">QEX58</f>
        <v>0</v>
      </c>
      <c r="QEZ58" s="70">
        <f t="shared" si="2069"/>
        <v>0</v>
      </c>
      <c r="QFA58" s="70">
        <f t="shared" si="2069"/>
        <v>0</v>
      </c>
      <c r="QFB58" s="70">
        <f t="shared" si="2069"/>
        <v>0</v>
      </c>
      <c r="QFC58" s="70">
        <f t="shared" si="2069"/>
        <v>0</v>
      </c>
      <c r="QFD58" s="70">
        <f t="shared" si="2069"/>
        <v>0</v>
      </c>
      <c r="QFE58" s="70">
        <f t="shared" si="2069"/>
        <v>0</v>
      </c>
      <c r="QFF58" s="70">
        <f t="shared" si="2069"/>
        <v>0</v>
      </c>
      <c r="QFG58" s="70">
        <f t="shared" si="2069"/>
        <v>0</v>
      </c>
      <c r="QFH58" s="70">
        <f t="shared" si="2069"/>
        <v>0</v>
      </c>
      <c r="QFI58" s="70">
        <f t="shared" si="2069"/>
        <v>0</v>
      </c>
      <c r="QFJ58" s="50">
        <f t="shared" ref="QFJ58:QFJ59" si="2070">SUM(QEX58:QFI58)</f>
        <v>0</v>
      </c>
      <c r="QFK58" s="61" t="s">
        <v>60</v>
      </c>
      <c r="QFL58" s="60">
        <v>9491.7000000000007</v>
      </c>
      <c r="QFM58" s="45">
        <f t="shared" ref="QFM58:QFM59" si="2071">SUM(QFL58/12)</f>
        <v>790.97500000000002</v>
      </c>
      <c r="QFN58" s="70">
        <v>0</v>
      </c>
      <c r="QFO58" s="70">
        <f t="shared" ref="QFO58:QFY59" si="2072">QFN58</f>
        <v>0</v>
      </c>
      <c r="QFP58" s="70">
        <f t="shared" si="2072"/>
        <v>0</v>
      </c>
      <c r="QFQ58" s="70">
        <f t="shared" si="2072"/>
        <v>0</v>
      </c>
      <c r="QFR58" s="70">
        <f t="shared" si="2072"/>
        <v>0</v>
      </c>
      <c r="QFS58" s="70">
        <f t="shared" si="2072"/>
        <v>0</v>
      </c>
      <c r="QFT58" s="70">
        <f t="shared" si="2072"/>
        <v>0</v>
      </c>
      <c r="QFU58" s="70">
        <f t="shared" si="2072"/>
        <v>0</v>
      </c>
      <c r="QFV58" s="70">
        <f t="shared" si="2072"/>
        <v>0</v>
      </c>
      <c r="QFW58" s="70">
        <f t="shared" si="2072"/>
        <v>0</v>
      </c>
      <c r="QFX58" s="70">
        <f t="shared" si="2072"/>
        <v>0</v>
      </c>
      <c r="QFY58" s="70">
        <f t="shared" si="2072"/>
        <v>0</v>
      </c>
      <c r="QFZ58" s="50">
        <f t="shared" ref="QFZ58:QFZ59" si="2073">SUM(QFN58:QFY58)</f>
        <v>0</v>
      </c>
      <c r="QGA58" s="61" t="s">
        <v>60</v>
      </c>
      <c r="QGB58" s="60">
        <v>9491.7000000000007</v>
      </c>
      <c r="QGC58" s="45">
        <f t="shared" ref="QGC58:QGC59" si="2074">SUM(QGB58/12)</f>
        <v>790.97500000000002</v>
      </c>
      <c r="QGD58" s="70">
        <v>0</v>
      </c>
      <c r="QGE58" s="70">
        <f t="shared" ref="QGE58:QGO59" si="2075">QGD58</f>
        <v>0</v>
      </c>
      <c r="QGF58" s="70">
        <f t="shared" si="2075"/>
        <v>0</v>
      </c>
      <c r="QGG58" s="70">
        <f t="shared" si="2075"/>
        <v>0</v>
      </c>
      <c r="QGH58" s="70">
        <f t="shared" si="2075"/>
        <v>0</v>
      </c>
      <c r="QGI58" s="70">
        <f t="shared" si="2075"/>
        <v>0</v>
      </c>
      <c r="QGJ58" s="70">
        <f t="shared" si="2075"/>
        <v>0</v>
      </c>
      <c r="QGK58" s="70">
        <f t="shared" si="2075"/>
        <v>0</v>
      </c>
      <c r="QGL58" s="70">
        <f t="shared" si="2075"/>
        <v>0</v>
      </c>
      <c r="QGM58" s="70">
        <f t="shared" si="2075"/>
        <v>0</v>
      </c>
      <c r="QGN58" s="70">
        <f t="shared" si="2075"/>
        <v>0</v>
      </c>
      <c r="QGO58" s="70">
        <f t="shared" si="2075"/>
        <v>0</v>
      </c>
      <c r="QGP58" s="50">
        <f t="shared" ref="QGP58:QGP59" si="2076">SUM(QGD58:QGO58)</f>
        <v>0</v>
      </c>
      <c r="QGQ58" s="61" t="s">
        <v>60</v>
      </c>
      <c r="QGR58" s="60">
        <v>9491.7000000000007</v>
      </c>
      <c r="QGS58" s="45">
        <f t="shared" ref="QGS58:QGS59" si="2077">SUM(QGR58/12)</f>
        <v>790.97500000000002</v>
      </c>
      <c r="QGT58" s="70">
        <v>0</v>
      </c>
      <c r="QGU58" s="70">
        <f t="shared" ref="QGU58:QHE59" si="2078">QGT58</f>
        <v>0</v>
      </c>
      <c r="QGV58" s="70">
        <f t="shared" si="2078"/>
        <v>0</v>
      </c>
      <c r="QGW58" s="70">
        <f t="shared" si="2078"/>
        <v>0</v>
      </c>
      <c r="QGX58" s="70">
        <f t="shared" si="2078"/>
        <v>0</v>
      </c>
      <c r="QGY58" s="70">
        <f t="shared" si="2078"/>
        <v>0</v>
      </c>
      <c r="QGZ58" s="70">
        <f t="shared" si="2078"/>
        <v>0</v>
      </c>
      <c r="QHA58" s="70">
        <f t="shared" si="2078"/>
        <v>0</v>
      </c>
      <c r="QHB58" s="70">
        <f t="shared" si="2078"/>
        <v>0</v>
      </c>
      <c r="QHC58" s="70">
        <f t="shared" si="2078"/>
        <v>0</v>
      </c>
      <c r="QHD58" s="70">
        <f t="shared" si="2078"/>
        <v>0</v>
      </c>
      <c r="QHE58" s="70">
        <f t="shared" si="2078"/>
        <v>0</v>
      </c>
      <c r="QHF58" s="50">
        <f t="shared" ref="QHF58:QHF59" si="2079">SUM(QGT58:QHE58)</f>
        <v>0</v>
      </c>
      <c r="QHG58" s="61" t="s">
        <v>60</v>
      </c>
      <c r="QHH58" s="60">
        <v>9491.7000000000007</v>
      </c>
      <c r="QHI58" s="45">
        <f t="shared" ref="QHI58:QHI59" si="2080">SUM(QHH58/12)</f>
        <v>790.97500000000002</v>
      </c>
      <c r="QHJ58" s="70">
        <v>0</v>
      </c>
      <c r="QHK58" s="70">
        <f t="shared" ref="QHK58:QHU59" si="2081">QHJ58</f>
        <v>0</v>
      </c>
      <c r="QHL58" s="70">
        <f t="shared" si="2081"/>
        <v>0</v>
      </c>
      <c r="QHM58" s="70">
        <f t="shared" si="2081"/>
        <v>0</v>
      </c>
      <c r="QHN58" s="70">
        <f t="shared" si="2081"/>
        <v>0</v>
      </c>
      <c r="QHO58" s="70">
        <f t="shared" si="2081"/>
        <v>0</v>
      </c>
      <c r="QHP58" s="70">
        <f t="shared" si="2081"/>
        <v>0</v>
      </c>
      <c r="QHQ58" s="70">
        <f t="shared" si="2081"/>
        <v>0</v>
      </c>
      <c r="QHR58" s="70">
        <f t="shared" si="2081"/>
        <v>0</v>
      </c>
      <c r="QHS58" s="70">
        <f t="shared" si="2081"/>
        <v>0</v>
      </c>
      <c r="QHT58" s="70">
        <f t="shared" si="2081"/>
        <v>0</v>
      </c>
      <c r="QHU58" s="70">
        <f t="shared" si="2081"/>
        <v>0</v>
      </c>
      <c r="QHV58" s="50">
        <f t="shared" ref="QHV58:QHV59" si="2082">SUM(QHJ58:QHU58)</f>
        <v>0</v>
      </c>
      <c r="QHW58" s="61" t="s">
        <v>60</v>
      </c>
      <c r="QHX58" s="60">
        <v>9491.7000000000007</v>
      </c>
      <c r="QHY58" s="45">
        <f t="shared" ref="QHY58:QHY59" si="2083">SUM(QHX58/12)</f>
        <v>790.97500000000002</v>
      </c>
      <c r="QHZ58" s="70">
        <v>0</v>
      </c>
      <c r="QIA58" s="70">
        <f t="shared" ref="QIA58:QIK59" si="2084">QHZ58</f>
        <v>0</v>
      </c>
      <c r="QIB58" s="70">
        <f t="shared" si="2084"/>
        <v>0</v>
      </c>
      <c r="QIC58" s="70">
        <f t="shared" si="2084"/>
        <v>0</v>
      </c>
      <c r="QID58" s="70">
        <f t="shared" si="2084"/>
        <v>0</v>
      </c>
      <c r="QIE58" s="70">
        <f t="shared" si="2084"/>
        <v>0</v>
      </c>
      <c r="QIF58" s="70">
        <f t="shared" si="2084"/>
        <v>0</v>
      </c>
      <c r="QIG58" s="70">
        <f t="shared" si="2084"/>
        <v>0</v>
      </c>
      <c r="QIH58" s="70">
        <f t="shared" si="2084"/>
        <v>0</v>
      </c>
      <c r="QII58" s="70">
        <f t="shared" si="2084"/>
        <v>0</v>
      </c>
      <c r="QIJ58" s="70">
        <f t="shared" si="2084"/>
        <v>0</v>
      </c>
      <c r="QIK58" s="70">
        <f t="shared" si="2084"/>
        <v>0</v>
      </c>
      <c r="QIL58" s="50">
        <f t="shared" ref="QIL58:QIL59" si="2085">SUM(QHZ58:QIK58)</f>
        <v>0</v>
      </c>
      <c r="QIM58" s="61" t="s">
        <v>60</v>
      </c>
      <c r="QIN58" s="60">
        <v>9491.7000000000007</v>
      </c>
      <c r="QIO58" s="45">
        <f t="shared" ref="QIO58:QIO59" si="2086">SUM(QIN58/12)</f>
        <v>790.97500000000002</v>
      </c>
      <c r="QIP58" s="70">
        <v>0</v>
      </c>
      <c r="QIQ58" s="70">
        <f t="shared" ref="QIQ58:QJA59" si="2087">QIP58</f>
        <v>0</v>
      </c>
      <c r="QIR58" s="70">
        <f t="shared" si="2087"/>
        <v>0</v>
      </c>
      <c r="QIS58" s="70">
        <f t="shared" si="2087"/>
        <v>0</v>
      </c>
      <c r="QIT58" s="70">
        <f t="shared" si="2087"/>
        <v>0</v>
      </c>
      <c r="QIU58" s="70">
        <f t="shared" si="2087"/>
        <v>0</v>
      </c>
      <c r="QIV58" s="70">
        <f t="shared" si="2087"/>
        <v>0</v>
      </c>
      <c r="QIW58" s="70">
        <f t="shared" si="2087"/>
        <v>0</v>
      </c>
      <c r="QIX58" s="70">
        <f t="shared" si="2087"/>
        <v>0</v>
      </c>
      <c r="QIY58" s="70">
        <f t="shared" si="2087"/>
        <v>0</v>
      </c>
      <c r="QIZ58" s="70">
        <f t="shared" si="2087"/>
        <v>0</v>
      </c>
      <c r="QJA58" s="70">
        <f t="shared" si="2087"/>
        <v>0</v>
      </c>
      <c r="QJB58" s="50">
        <f t="shared" ref="QJB58:QJB59" si="2088">SUM(QIP58:QJA58)</f>
        <v>0</v>
      </c>
      <c r="QJC58" s="61" t="s">
        <v>60</v>
      </c>
      <c r="QJD58" s="60">
        <v>9491.7000000000007</v>
      </c>
      <c r="QJE58" s="45">
        <f t="shared" ref="QJE58:QJE59" si="2089">SUM(QJD58/12)</f>
        <v>790.97500000000002</v>
      </c>
      <c r="QJF58" s="70">
        <v>0</v>
      </c>
      <c r="QJG58" s="70">
        <f t="shared" ref="QJG58:QJQ59" si="2090">QJF58</f>
        <v>0</v>
      </c>
      <c r="QJH58" s="70">
        <f t="shared" si="2090"/>
        <v>0</v>
      </c>
      <c r="QJI58" s="70">
        <f t="shared" si="2090"/>
        <v>0</v>
      </c>
      <c r="QJJ58" s="70">
        <f t="shared" si="2090"/>
        <v>0</v>
      </c>
      <c r="QJK58" s="70">
        <f t="shared" si="2090"/>
        <v>0</v>
      </c>
      <c r="QJL58" s="70">
        <f t="shared" si="2090"/>
        <v>0</v>
      </c>
      <c r="QJM58" s="70">
        <f t="shared" si="2090"/>
        <v>0</v>
      </c>
      <c r="QJN58" s="70">
        <f t="shared" si="2090"/>
        <v>0</v>
      </c>
      <c r="QJO58" s="70">
        <f t="shared" si="2090"/>
        <v>0</v>
      </c>
      <c r="QJP58" s="70">
        <f t="shared" si="2090"/>
        <v>0</v>
      </c>
      <c r="QJQ58" s="70">
        <f t="shared" si="2090"/>
        <v>0</v>
      </c>
      <c r="QJR58" s="50">
        <f t="shared" ref="QJR58:QJR59" si="2091">SUM(QJF58:QJQ58)</f>
        <v>0</v>
      </c>
      <c r="QJS58" s="61" t="s">
        <v>60</v>
      </c>
      <c r="QJT58" s="60">
        <v>9491.7000000000007</v>
      </c>
      <c r="QJU58" s="45">
        <f t="shared" ref="QJU58:QJU59" si="2092">SUM(QJT58/12)</f>
        <v>790.97500000000002</v>
      </c>
      <c r="QJV58" s="70">
        <v>0</v>
      </c>
      <c r="QJW58" s="70">
        <f t="shared" ref="QJW58:QKG59" si="2093">QJV58</f>
        <v>0</v>
      </c>
      <c r="QJX58" s="70">
        <f t="shared" si="2093"/>
        <v>0</v>
      </c>
      <c r="QJY58" s="70">
        <f t="shared" si="2093"/>
        <v>0</v>
      </c>
      <c r="QJZ58" s="70">
        <f t="shared" si="2093"/>
        <v>0</v>
      </c>
      <c r="QKA58" s="70">
        <f t="shared" si="2093"/>
        <v>0</v>
      </c>
      <c r="QKB58" s="70">
        <f t="shared" si="2093"/>
        <v>0</v>
      </c>
      <c r="QKC58" s="70">
        <f t="shared" si="2093"/>
        <v>0</v>
      </c>
      <c r="QKD58" s="70">
        <f t="shared" si="2093"/>
        <v>0</v>
      </c>
      <c r="QKE58" s="70">
        <f t="shared" si="2093"/>
        <v>0</v>
      </c>
      <c r="QKF58" s="70">
        <f t="shared" si="2093"/>
        <v>0</v>
      </c>
      <c r="QKG58" s="70">
        <f t="shared" si="2093"/>
        <v>0</v>
      </c>
      <c r="QKH58" s="50">
        <f t="shared" ref="QKH58:QKH59" si="2094">SUM(QJV58:QKG58)</f>
        <v>0</v>
      </c>
      <c r="QKI58" s="61" t="s">
        <v>60</v>
      </c>
      <c r="QKJ58" s="60">
        <v>9491.7000000000007</v>
      </c>
      <c r="QKK58" s="45">
        <f t="shared" ref="QKK58:QKK59" si="2095">SUM(QKJ58/12)</f>
        <v>790.97500000000002</v>
      </c>
      <c r="QKL58" s="70">
        <v>0</v>
      </c>
      <c r="QKM58" s="70">
        <f t="shared" ref="QKM58:QKW59" si="2096">QKL58</f>
        <v>0</v>
      </c>
      <c r="QKN58" s="70">
        <f t="shared" si="2096"/>
        <v>0</v>
      </c>
      <c r="QKO58" s="70">
        <f t="shared" si="2096"/>
        <v>0</v>
      </c>
      <c r="QKP58" s="70">
        <f t="shared" si="2096"/>
        <v>0</v>
      </c>
      <c r="QKQ58" s="70">
        <f t="shared" si="2096"/>
        <v>0</v>
      </c>
      <c r="QKR58" s="70">
        <f t="shared" si="2096"/>
        <v>0</v>
      </c>
      <c r="QKS58" s="70">
        <f t="shared" si="2096"/>
        <v>0</v>
      </c>
      <c r="QKT58" s="70">
        <f t="shared" si="2096"/>
        <v>0</v>
      </c>
      <c r="QKU58" s="70">
        <f t="shared" si="2096"/>
        <v>0</v>
      </c>
      <c r="QKV58" s="70">
        <f t="shared" si="2096"/>
        <v>0</v>
      </c>
      <c r="QKW58" s="70">
        <f t="shared" si="2096"/>
        <v>0</v>
      </c>
      <c r="QKX58" s="50">
        <f t="shared" ref="QKX58:QKX59" si="2097">SUM(QKL58:QKW58)</f>
        <v>0</v>
      </c>
      <c r="QKY58" s="61" t="s">
        <v>60</v>
      </c>
      <c r="QKZ58" s="60">
        <v>9491.7000000000007</v>
      </c>
      <c r="QLA58" s="45">
        <f t="shared" ref="QLA58:QLA59" si="2098">SUM(QKZ58/12)</f>
        <v>790.97500000000002</v>
      </c>
      <c r="QLB58" s="70">
        <v>0</v>
      </c>
      <c r="QLC58" s="70">
        <f t="shared" ref="QLC58:QLM59" si="2099">QLB58</f>
        <v>0</v>
      </c>
      <c r="QLD58" s="70">
        <f t="shared" si="2099"/>
        <v>0</v>
      </c>
      <c r="QLE58" s="70">
        <f t="shared" si="2099"/>
        <v>0</v>
      </c>
      <c r="QLF58" s="70">
        <f t="shared" si="2099"/>
        <v>0</v>
      </c>
      <c r="QLG58" s="70">
        <f t="shared" si="2099"/>
        <v>0</v>
      </c>
      <c r="QLH58" s="70">
        <f t="shared" si="2099"/>
        <v>0</v>
      </c>
      <c r="QLI58" s="70">
        <f t="shared" si="2099"/>
        <v>0</v>
      </c>
      <c r="QLJ58" s="70">
        <f t="shared" si="2099"/>
        <v>0</v>
      </c>
      <c r="QLK58" s="70">
        <f t="shared" si="2099"/>
        <v>0</v>
      </c>
      <c r="QLL58" s="70">
        <f t="shared" si="2099"/>
        <v>0</v>
      </c>
      <c r="QLM58" s="70">
        <f t="shared" si="2099"/>
        <v>0</v>
      </c>
      <c r="QLN58" s="50">
        <f t="shared" ref="QLN58:QLN59" si="2100">SUM(QLB58:QLM58)</f>
        <v>0</v>
      </c>
      <c r="QLO58" s="61" t="s">
        <v>60</v>
      </c>
      <c r="QLP58" s="60">
        <v>9491.7000000000007</v>
      </c>
      <c r="QLQ58" s="45">
        <f t="shared" ref="QLQ58:QLQ59" si="2101">SUM(QLP58/12)</f>
        <v>790.97500000000002</v>
      </c>
      <c r="QLR58" s="70">
        <v>0</v>
      </c>
      <c r="QLS58" s="70">
        <f t="shared" ref="QLS58:QMC59" si="2102">QLR58</f>
        <v>0</v>
      </c>
      <c r="QLT58" s="70">
        <f t="shared" si="2102"/>
        <v>0</v>
      </c>
      <c r="QLU58" s="70">
        <f t="shared" si="2102"/>
        <v>0</v>
      </c>
      <c r="QLV58" s="70">
        <f t="shared" si="2102"/>
        <v>0</v>
      </c>
      <c r="QLW58" s="70">
        <f t="shared" si="2102"/>
        <v>0</v>
      </c>
      <c r="QLX58" s="70">
        <f t="shared" si="2102"/>
        <v>0</v>
      </c>
      <c r="QLY58" s="70">
        <f t="shared" si="2102"/>
        <v>0</v>
      </c>
      <c r="QLZ58" s="70">
        <f t="shared" si="2102"/>
        <v>0</v>
      </c>
      <c r="QMA58" s="70">
        <f t="shared" si="2102"/>
        <v>0</v>
      </c>
      <c r="QMB58" s="70">
        <f t="shared" si="2102"/>
        <v>0</v>
      </c>
      <c r="QMC58" s="70">
        <f t="shared" si="2102"/>
        <v>0</v>
      </c>
      <c r="QMD58" s="50">
        <f t="shared" ref="QMD58:QMD59" si="2103">SUM(QLR58:QMC58)</f>
        <v>0</v>
      </c>
      <c r="QME58" s="61" t="s">
        <v>60</v>
      </c>
      <c r="QMF58" s="60">
        <v>9491.7000000000007</v>
      </c>
      <c r="QMG58" s="45">
        <f t="shared" ref="QMG58:QMG59" si="2104">SUM(QMF58/12)</f>
        <v>790.97500000000002</v>
      </c>
      <c r="QMH58" s="70">
        <v>0</v>
      </c>
      <c r="QMI58" s="70">
        <f t="shared" ref="QMI58:QMS59" si="2105">QMH58</f>
        <v>0</v>
      </c>
      <c r="QMJ58" s="70">
        <f t="shared" si="2105"/>
        <v>0</v>
      </c>
      <c r="QMK58" s="70">
        <f t="shared" si="2105"/>
        <v>0</v>
      </c>
      <c r="QML58" s="70">
        <f t="shared" si="2105"/>
        <v>0</v>
      </c>
      <c r="QMM58" s="70">
        <f t="shared" si="2105"/>
        <v>0</v>
      </c>
      <c r="QMN58" s="70">
        <f t="shared" si="2105"/>
        <v>0</v>
      </c>
      <c r="QMO58" s="70">
        <f t="shared" si="2105"/>
        <v>0</v>
      </c>
      <c r="QMP58" s="70">
        <f t="shared" si="2105"/>
        <v>0</v>
      </c>
      <c r="QMQ58" s="70">
        <f t="shared" si="2105"/>
        <v>0</v>
      </c>
      <c r="QMR58" s="70">
        <f t="shared" si="2105"/>
        <v>0</v>
      </c>
      <c r="QMS58" s="70">
        <f t="shared" si="2105"/>
        <v>0</v>
      </c>
      <c r="QMT58" s="50">
        <f t="shared" ref="QMT58:QMT59" si="2106">SUM(QMH58:QMS58)</f>
        <v>0</v>
      </c>
      <c r="QMU58" s="61" t="s">
        <v>60</v>
      </c>
      <c r="QMV58" s="60">
        <v>9491.7000000000007</v>
      </c>
      <c r="QMW58" s="45">
        <f t="shared" ref="QMW58:QMW59" si="2107">SUM(QMV58/12)</f>
        <v>790.97500000000002</v>
      </c>
      <c r="QMX58" s="70">
        <v>0</v>
      </c>
      <c r="QMY58" s="70">
        <f t="shared" ref="QMY58:QNI59" si="2108">QMX58</f>
        <v>0</v>
      </c>
      <c r="QMZ58" s="70">
        <f t="shared" si="2108"/>
        <v>0</v>
      </c>
      <c r="QNA58" s="70">
        <f t="shared" si="2108"/>
        <v>0</v>
      </c>
      <c r="QNB58" s="70">
        <f t="shared" si="2108"/>
        <v>0</v>
      </c>
      <c r="QNC58" s="70">
        <f t="shared" si="2108"/>
        <v>0</v>
      </c>
      <c r="QND58" s="70">
        <f t="shared" si="2108"/>
        <v>0</v>
      </c>
      <c r="QNE58" s="70">
        <f t="shared" si="2108"/>
        <v>0</v>
      </c>
      <c r="QNF58" s="70">
        <f t="shared" si="2108"/>
        <v>0</v>
      </c>
      <c r="QNG58" s="70">
        <f t="shared" si="2108"/>
        <v>0</v>
      </c>
      <c r="QNH58" s="70">
        <f t="shared" si="2108"/>
        <v>0</v>
      </c>
      <c r="QNI58" s="70">
        <f t="shared" si="2108"/>
        <v>0</v>
      </c>
      <c r="QNJ58" s="50">
        <f t="shared" ref="QNJ58:QNJ59" si="2109">SUM(QMX58:QNI58)</f>
        <v>0</v>
      </c>
      <c r="QNK58" s="61" t="s">
        <v>60</v>
      </c>
      <c r="QNL58" s="60">
        <v>9491.7000000000007</v>
      </c>
      <c r="QNM58" s="45">
        <f t="shared" ref="QNM58:QNM59" si="2110">SUM(QNL58/12)</f>
        <v>790.97500000000002</v>
      </c>
      <c r="QNN58" s="70">
        <v>0</v>
      </c>
      <c r="QNO58" s="70">
        <f t="shared" ref="QNO58:QNY59" si="2111">QNN58</f>
        <v>0</v>
      </c>
      <c r="QNP58" s="70">
        <f t="shared" si="2111"/>
        <v>0</v>
      </c>
      <c r="QNQ58" s="70">
        <f t="shared" si="2111"/>
        <v>0</v>
      </c>
      <c r="QNR58" s="70">
        <f t="shared" si="2111"/>
        <v>0</v>
      </c>
      <c r="QNS58" s="70">
        <f t="shared" si="2111"/>
        <v>0</v>
      </c>
      <c r="QNT58" s="70">
        <f t="shared" si="2111"/>
        <v>0</v>
      </c>
      <c r="QNU58" s="70">
        <f t="shared" si="2111"/>
        <v>0</v>
      </c>
      <c r="QNV58" s="70">
        <f t="shared" si="2111"/>
        <v>0</v>
      </c>
      <c r="QNW58" s="70">
        <f t="shared" si="2111"/>
        <v>0</v>
      </c>
      <c r="QNX58" s="70">
        <f t="shared" si="2111"/>
        <v>0</v>
      </c>
      <c r="QNY58" s="70">
        <f t="shared" si="2111"/>
        <v>0</v>
      </c>
      <c r="QNZ58" s="50">
        <f t="shared" ref="QNZ58:QNZ59" si="2112">SUM(QNN58:QNY58)</f>
        <v>0</v>
      </c>
      <c r="QOA58" s="61" t="s">
        <v>60</v>
      </c>
      <c r="QOB58" s="60">
        <v>9491.7000000000007</v>
      </c>
      <c r="QOC58" s="45">
        <f t="shared" ref="QOC58:QOC59" si="2113">SUM(QOB58/12)</f>
        <v>790.97500000000002</v>
      </c>
      <c r="QOD58" s="70">
        <v>0</v>
      </c>
      <c r="QOE58" s="70">
        <f t="shared" ref="QOE58:QOO59" si="2114">QOD58</f>
        <v>0</v>
      </c>
      <c r="QOF58" s="70">
        <f t="shared" si="2114"/>
        <v>0</v>
      </c>
      <c r="QOG58" s="70">
        <f t="shared" si="2114"/>
        <v>0</v>
      </c>
      <c r="QOH58" s="70">
        <f t="shared" si="2114"/>
        <v>0</v>
      </c>
      <c r="QOI58" s="70">
        <f t="shared" si="2114"/>
        <v>0</v>
      </c>
      <c r="QOJ58" s="70">
        <f t="shared" si="2114"/>
        <v>0</v>
      </c>
      <c r="QOK58" s="70">
        <f t="shared" si="2114"/>
        <v>0</v>
      </c>
      <c r="QOL58" s="70">
        <f t="shared" si="2114"/>
        <v>0</v>
      </c>
      <c r="QOM58" s="70">
        <f t="shared" si="2114"/>
        <v>0</v>
      </c>
      <c r="QON58" s="70">
        <f t="shared" si="2114"/>
        <v>0</v>
      </c>
      <c r="QOO58" s="70">
        <f t="shared" si="2114"/>
        <v>0</v>
      </c>
      <c r="QOP58" s="50">
        <f t="shared" ref="QOP58:QOP59" si="2115">SUM(QOD58:QOO58)</f>
        <v>0</v>
      </c>
      <c r="QOQ58" s="61" t="s">
        <v>60</v>
      </c>
      <c r="QOR58" s="60">
        <v>9491.7000000000007</v>
      </c>
      <c r="QOS58" s="45">
        <f t="shared" ref="QOS58:QOS59" si="2116">SUM(QOR58/12)</f>
        <v>790.97500000000002</v>
      </c>
      <c r="QOT58" s="70">
        <v>0</v>
      </c>
      <c r="QOU58" s="70">
        <f t="shared" ref="QOU58:QPE59" si="2117">QOT58</f>
        <v>0</v>
      </c>
      <c r="QOV58" s="70">
        <f t="shared" si="2117"/>
        <v>0</v>
      </c>
      <c r="QOW58" s="70">
        <f t="shared" si="2117"/>
        <v>0</v>
      </c>
      <c r="QOX58" s="70">
        <f t="shared" si="2117"/>
        <v>0</v>
      </c>
      <c r="QOY58" s="70">
        <f t="shared" si="2117"/>
        <v>0</v>
      </c>
      <c r="QOZ58" s="70">
        <f t="shared" si="2117"/>
        <v>0</v>
      </c>
      <c r="QPA58" s="70">
        <f t="shared" si="2117"/>
        <v>0</v>
      </c>
      <c r="QPB58" s="70">
        <f t="shared" si="2117"/>
        <v>0</v>
      </c>
      <c r="QPC58" s="70">
        <f t="shared" si="2117"/>
        <v>0</v>
      </c>
      <c r="QPD58" s="70">
        <f t="shared" si="2117"/>
        <v>0</v>
      </c>
      <c r="QPE58" s="70">
        <f t="shared" si="2117"/>
        <v>0</v>
      </c>
      <c r="QPF58" s="50">
        <f t="shared" ref="QPF58:QPF59" si="2118">SUM(QOT58:QPE58)</f>
        <v>0</v>
      </c>
      <c r="QPG58" s="61" t="s">
        <v>60</v>
      </c>
      <c r="QPH58" s="60">
        <v>9491.7000000000007</v>
      </c>
      <c r="QPI58" s="45">
        <f t="shared" ref="QPI58:QPI59" si="2119">SUM(QPH58/12)</f>
        <v>790.97500000000002</v>
      </c>
      <c r="QPJ58" s="70">
        <v>0</v>
      </c>
      <c r="QPK58" s="70">
        <f t="shared" ref="QPK58:QPU59" si="2120">QPJ58</f>
        <v>0</v>
      </c>
      <c r="QPL58" s="70">
        <f t="shared" si="2120"/>
        <v>0</v>
      </c>
      <c r="QPM58" s="70">
        <f t="shared" si="2120"/>
        <v>0</v>
      </c>
      <c r="QPN58" s="70">
        <f t="shared" si="2120"/>
        <v>0</v>
      </c>
      <c r="QPO58" s="70">
        <f t="shared" si="2120"/>
        <v>0</v>
      </c>
      <c r="QPP58" s="70">
        <f t="shared" si="2120"/>
        <v>0</v>
      </c>
      <c r="QPQ58" s="70">
        <f t="shared" si="2120"/>
        <v>0</v>
      </c>
      <c r="QPR58" s="70">
        <f t="shared" si="2120"/>
        <v>0</v>
      </c>
      <c r="QPS58" s="70">
        <f t="shared" si="2120"/>
        <v>0</v>
      </c>
      <c r="QPT58" s="70">
        <f t="shared" si="2120"/>
        <v>0</v>
      </c>
      <c r="QPU58" s="70">
        <f t="shared" si="2120"/>
        <v>0</v>
      </c>
      <c r="QPV58" s="50">
        <f t="shared" ref="QPV58:QPV59" si="2121">SUM(QPJ58:QPU58)</f>
        <v>0</v>
      </c>
      <c r="QPW58" s="61" t="s">
        <v>60</v>
      </c>
      <c r="QPX58" s="60">
        <v>9491.7000000000007</v>
      </c>
      <c r="QPY58" s="45">
        <f t="shared" ref="QPY58:QPY59" si="2122">SUM(QPX58/12)</f>
        <v>790.97500000000002</v>
      </c>
      <c r="QPZ58" s="70">
        <v>0</v>
      </c>
      <c r="QQA58" s="70">
        <f t="shared" ref="QQA58:QQK59" si="2123">QPZ58</f>
        <v>0</v>
      </c>
      <c r="QQB58" s="70">
        <f t="shared" si="2123"/>
        <v>0</v>
      </c>
      <c r="QQC58" s="70">
        <f t="shared" si="2123"/>
        <v>0</v>
      </c>
      <c r="QQD58" s="70">
        <f t="shared" si="2123"/>
        <v>0</v>
      </c>
      <c r="QQE58" s="70">
        <f t="shared" si="2123"/>
        <v>0</v>
      </c>
      <c r="QQF58" s="70">
        <f t="shared" si="2123"/>
        <v>0</v>
      </c>
      <c r="QQG58" s="70">
        <f t="shared" si="2123"/>
        <v>0</v>
      </c>
      <c r="QQH58" s="70">
        <f t="shared" si="2123"/>
        <v>0</v>
      </c>
      <c r="QQI58" s="70">
        <f t="shared" si="2123"/>
        <v>0</v>
      </c>
      <c r="QQJ58" s="70">
        <f t="shared" si="2123"/>
        <v>0</v>
      </c>
      <c r="QQK58" s="70">
        <f t="shared" si="2123"/>
        <v>0</v>
      </c>
      <c r="QQL58" s="50">
        <f t="shared" ref="QQL58:QQL59" si="2124">SUM(QPZ58:QQK58)</f>
        <v>0</v>
      </c>
      <c r="QQM58" s="61" t="s">
        <v>60</v>
      </c>
      <c r="QQN58" s="60">
        <v>9491.7000000000007</v>
      </c>
      <c r="QQO58" s="45">
        <f t="shared" ref="QQO58:QQO59" si="2125">SUM(QQN58/12)</f>
        <v>790.97500000000002</v>
      </c>
      <c r="QQP58" s="70">
        <v>0</v>
      </c>
      <c r="QQQ58" s="70">
        <f t="shared" ref="QQQ58:QRA59" si="2126">QQP58</f>
        <v>0</v>
      </c>
      <c r="QQR58" s="70">
        <f t="shared" si="2126"/>
        <v>0</v>
      </c>
      <c r="QQS58" s="70">
        <f t="shared" si="2126"/>
        <v>0</v>
      </c>
      <c r="QQT58" s="70">
        <f t="shared" si="2126"/>
        <v>0</v>
      </c>
      <c r="QQU58" s="70">
        <f t="shared" si="2126"/>
        <v>0</v>
      </c>
      <c r="QQV58" s="70">
        <f t="shared" si="2126"/>
        <v>0</v>
      </c>
      <c r="QQW58" s="70">
        <f t="shared" si="2126"/>
        <v>0</v>
      </c>
      <c r="QQX58" s="70">
        <f t="shared" si="2126"/>
        <v>0</v>
      </c>
      <c r="QQY58" s="70">
        <f t="shared" si="2126"/>
        <v>0</v>
      </c>
      <c r="QQZ58" s="70">
        <f t="shared" si="2126"/>
        <v>0</v>
      </c>
      <c r="QRA58" s="70">
        <f t="shared" si="2126"/>
        <v>0</v>
      </c>
      <c r="QRB58" s="50">
        <f t="shared" ref="QRB58:QRB59" si="2127">SUM(QQP58:QRA58)</f>
        <v>0</v>
      </c>
      <c r="QRC58" s="61" t="s">
        <v>60</v>
      </c>
      <c r="QRD58" s="60">
        <v>9491.7000000000007</v>
      </c>
      <c r="QRE58" s="45">
        <f t="shared" ref="QRE58:QRE59" si="2128">SUM(QRD58/12)</f>
        <v>790.97500000000002</v>
      </c>
      <c r="QRF58" s="70">
        <v>0</v>
      </c>
      <c r="QRG58" s="70">
        <f t="shared" ref="QRG58:QRQ59" si="2129">QRF58</f>
        <v>0</v>
      </c>
      <c r="QRH58" s="70">
        <f t="shared" si="2129"/>
        <v>0</v>
      </c>
      <c r="QRI58" s="70">
        <f t="shared" si="2129"/>
        <v>0</v>
      </c>
      <c r="QRJ58" s="70">
        <f t="shared" si="2129"/>
        <v>0</v>
      </c>
      <c r="QRK58" s="70">
        <f t="shared" si="2129"/>
        <v>0</v>
      </c>
      <c r="QRL58" s="70">
        <f t="shared" si="2129"/>
        <v>0</v>
      </c>
      <c r="QRM58" s="70">
        <f t="shared" si="2129"/>
        <v>0</v>
      </c>
      <c r="QRN58" s="70">
        <f t="shared" si="2129"/>
        <v>0</v>
      </c>
      <c r="QRO58" s="70">
        <f t="shared" si="2129"/>
        <v>0</v>
      </c>
      <c r="QRP58" s="70">
        <f t="shared" si="2129"/>
        <v>0</v>
      </c>
      <c r="QRQ58" s="70">
        <f t="shared" si="2129"/>
        <v>0</v>
      </c>
      <c r="QRR58" s="50">
        <f t="shared" ref="QRR58:QRR59" si="2130">SUM(QRF58:QRQ58)</f>
        <v>0</v>
      </c>
      <c r="QRS58" s="61" t="s">
        <v>60</v>
      </c>
      <c r="QRT58" s="60">
        <v>9491.7000000000007</v>
      </c>
      <c r="QRU58" s="45">
        <f t="shared" ref="QRU58:QRU59" si="2131">SUM(QRT58/12)</f>
        <v>790.97500000000002</v>
      </c>
      <c r="QRV58" s="70">
        <v>0</v>
      </c>
      <c r="QRW58" s="70">
        <f t="shared" ref="QRW58:QSG59" si="2132">QRV58</f>
        <v>0</v>
      </c>
      <c r="QRX58" s="70">
        <f t="shared" si="2132"/>
        <v>0</v>
      </c>
      <c r="QRY58" s="70">
        <f t="shared" si="2132"/>
        <v>0</v>
      </c>
      <c r="QRZ58" s="70">
        <f t="shared" si="2132"/>
        <v>0</v>
      </c>
      <c r="QSA58" s="70">
        <f t="shared" si="2132"/>
        <v>0</v>
      </c>
      <c r="QSB58" s="70">
        <f t="shared" si="2132"/>
        <v>0</v>
      </c>
      <c r="QSC58" s="70">
        <f t="shared" si="2132"/>
        <v>0</v>
      </c>
      <c r="QSD58" s="70">
        <f t="shared" si="2132"/>
        <v>0</v>
      </c>
      <c r="QSE58" s="70">
        <f t="shared" si="2132"/>
        <v>0</v>
      </c>
      <c r="QSF58" s="70">
        <f t="shared" si="2132"/>
        <v>0</v>
      </c>
      <c r="QSG58" s="70">
        <f t="shared" si="2132"/>
        <v>0</v>
      </c>
      <c r="QSH58" s="50">
        <f t="shared" ref="QSH58:QSH59" si="2133">SUM(QRV58:QSG58)</f>
        <v>0</v>
      </c>
      <c r="QSI58" s="61" t="s">
        <v>60</v>
      </c>
      <c r="QSJ58" s="60">
        <v>9491.7000000000007</v>
      </c>
      <c r="QSK58" s="45">
        <f t="shared" ref="QSK58:QSK59" si="2134">SUM(QSJ58/12)</f>
        <v>790.97500000000002</v>
      </c>
      <c r="QSL58" s="70">
        <v>0</v>
      </c>
      <c r="QSM58" s="70">
        <f t="shared" ref="QSM58:QSW59" si="2135">QSL58</f>
        <v>0</v>
      </c>
      <c r="QSN58" s="70">
        <f t="shared" si="2135"/>
        <v>0</v>
      </c>
      <c r="QSO58" s="70">
        <f t="shared" si="2135"/>
        <v>0</v>
      </c>
      <c r="QSP58" s="70">
        <f t="shared" si="2135"/>
        <v>0</v>
      </c>
      <c r="QSQ58" s="70">
        <f t="shared" si="2135"/>
        <v>0</v>
      </c>
      <c r="QSR58" s="70">
        <f t="shared" si="2135"/>
        <v>0</v>
      </c>
      <c r="QSS58" s="70">
        <f t="shared" si="2135"/>
        <v>0</v>
      </c>
      <c r="QST58" s="70">
        <f t="shared" si="2135"/>
        <v>0</v>
      </c>
      <c r="QSU58" s="70">
        <f t="shared" si="2135"/>
        <v>0</v>
      </c>
      <c r="QSV58" s="70">
        <f t="shared" si="2135"/>
        <v>0</v>
      </c>
      <c r="QSW58" s="70">
        <f t="shared" si="2135"/>
        <v>0</v>
      </c>
      <c r="QSX58" s="50">
        <f t="shared" ref="QSX58:QSX59" si="2136">SUM(QSL58:QSW58)</f>
        <v>0</v>
      </c>
      <c r="QSY58" s="61" t="s">
        <v>60</v>
      </c>
      <c r="QSZ58" s="60">
        <v>9491.7000000000007</v>
      </c>
      <c r="QTA58" s="45">
        <f t="shared" ref="QTA58:QTA59" si="2137">SUM(QSZ58/12)</f>
        <v>790.97500000000002</v>
      </c>
      <c r="QTB58" s="70">
        <v>0</v>
      </c>
      <c r="QTC58" s="70">
        <f t="shared" ref="QTC58:QTM59" si="2138">QTB58</f>
        <v>0</v>
      </c>
      <c r="QTD58" s="70">
        <f t="shared" si="2138"/>
        <v>0</v>
      </c>
      <c r="QTE58" s="70">
        <f t="shared" si="2138"/>
        <v>0</v>
      </c>
      <c r="QTF58" s="70">
        <f t="shared" si="2138"/>
        <v>0</v>
      </c>
      <c r="QTG58" s="70">
        <f t="shared" si="2138"/>
        <v>0</v>
      </c>
      <c r="QTH58" s="70">
        <f t="shared" si="2138"/>
        <v>0</v>
      </c>
      <c r="QTI58" s="70">
        <f t="shared" si="2138"/>
        <v>0</v>
      </c>
      <c r="QTJ58" s="70">
        <f t="shared" si="2138"/>
        <v>0</v>
      </c>
      <c r="QTK58" s="70">
        <f t="shared" si="2138"/>
        <v>0</v>
      </c>
      <c r="QTL58" s="70">
        <f t="shared" si="2138"/>
        <v>0</v>
      </c>
      <c r="QTM58" s="70">
        <f t="shared" si="2138"/>
        <v>0</v>
      </c>
      <c r="QTN58" s="50">
        <f t="shared" ref="QTN58:QTN59" si="2139">SUM(QTB58:QTM58)</f>
        <v>0</v>
      </c>
      <c r="QTO58" s="61" t="s">
        <v>60</v>
      </c>
      <c r="QTP58" s="60">
        <v>9491.7000000000007</v>
      </c>
      <c r="QTQ58" s="45">
        <f t="shared" ref="QTQ58:QTQ59" si="2140">SUM(QTP58/12)</f>
        <v>790.97500000000002</v>
      </c>
      <c r="QTR58" s="70">
        <v>0</v>
      </c>
      <c r="QTS58" s="70">
        <f t="shared" ref="QTS58:QUC59" si="2141">QTR58</f>
        <v>0</v>
      </c>
      <c r="QTT58" s="70">
        <f t="shared" si="2141"/>
        <v>0</v>
      </c>
      <c r="QTU58" s="70">
        <f t="shared" si="2141"/>
        <v>0</v>
      </c>
      <c r="QTV58" s="70">
        <f t="shared" si="2141"/>
        <v>0</v>
      </c>
      <c r="QTW58" s="70">
        <f t="shared" si="2141"/>
        <v>0</v>
      </c>
      <c r="QTX58" s="70">
        <f t="shared" si="2141"/>
        <v>0</v>
      </c>
      <c r="QTY58" s="70">
        <f t="shared" si="2141"/>
        <v>0</v>
      </c>
      <c r="QTZ58" s="70">
        <f t="shared" si="2141"/>
        <v>0</v>
      </c>
      <c r="QUA58" s="70">
        <f t="shared" si="2141"/>
        <v>0</v>
      </c>
      <c r="QUB58" s="70">
        <f t="shared" si="2141"/>
        <v>0</v>
      </c>
      <c r="QUC58" s="70">
        <f t="shared" si="2141"/>
        <v>0</v>
      </c>
      <c r="QUD58" s="50">
        <f t="shared" ref="QUD58:QUD59" si="2142">SUM(QTR58:QUC58)</f>
        <v>0</v>
      </c>
      <c r="QUE58" s="61" t="s">
        <v>60</v>
      </c>
      <c r="QUF58" s="60">
        <v>9491.7000000000007</v>
      </c>
      <c r="QUG58" s="45">
        <f t="shared" ref="QUG58:QUG59" si="2143">SUM(QUF58/12)</f>
        <v>790.97500000000002</v>
      </c>
      <c r="QUH58" s="70">
        <v>0</v>
      </c>
      <c r="QUI58" s="70">
        <f t="shared" ref="QUI58:QUS59" si="2144">QUH58</f>
        <v>0</v>
      </c>
      <c r="QUJ58" s="70">
        <f t="shared" si="2144"/>
        <v>0</v>
      </c>
      <c r="QUK58" s="70">
        <f t="shared" si="2144"/>
        <v>0</v>
      </c>
      <c r="QUL58" s="70">
        <f t="shared" si="2144"/>
        <v>0</v>
      </c>
      <c r="QUM58" s="70">
        <f t="shared" si="2144"/>
        <v>0</v>
      </c>
      <c r="QUN58" s="70">
        <f t="shared" si="2144"/>
        <v>0</v>
      </c>
      <c r="QUO58" s="70">
        <f t="shared" si="2144"/>
        <v>0</v>
      </c>
      <c r="QUP58" s="70">
        <f t="shared" si="2144"/>
        <v>0</v>
      </c>
      <c r="QUQ58" s="70">
        <f t="shared" si="2144"/>
        <v>0</v>
      </c>
      <c r="QUR58" s="70">
        <f t="shared" si="2144"/>
        <v>0</v>
      </c>
      <c r="QUS58" s="70">
        <f t="shared" si="2144"/>
        <v>0</v>
      </c>
      <c r="QUT58" s="50">
        <f t="shared" ref="QUT58:QUT59" si="2145">SUM(QUH58:QUS58)</f>
        <v>0</v>
      </c>
      <c r="QUU58" s="61" t="s">
        <v>60</v>
      </c>
      <c r="QUV58" s="60">
        <v>9491.7000000000007</v>
      </c>
      <c r="QUW58" s="45">
        <f t="shared" ref="QUW58:QUW59" si="2146">SUM(QUV58/12)</f>
        <v>790.97500000000002</v>
      </c>
      <c r="QUX58" s="70">
        <v>0</v>
      </c>
      <c r="QUY58" s="70">
        <f t="shared" ref="QUY58:QVI59" si="2147">QUX58</f>
        <v>0</v>
      </c>
      <c r="QUZ58" s="70">
        <f t="shared" si="2147"/>
        <v>0</v>
      </c>
      <c r="QVA58" s="70">
        <f t="shared" si="2147"/>
        <v>0</v>
      </c>
      <c r="QVB58" s="70">
        <f t="shared" si="2147"/>
        <v>0</v>
      </c>
      <c r="QVC58" s="70">
        <f t="shared" si="2147"/>
        <v>0</v>
      </c>
      <c r="QVD58" s="70">
        <f t="shared" si="2147"/>
        <v>0</v>
      </c>
      <c r="QVE58" s="70">
        <f t="shared" si="2147"/>
        <v>0</v>
      </c>
      <c r="QVF58" s="70">
        <f t="shared" si="2147"/>
        <v>0</v>
      </c>
      <c r="QVG58" s="70">
        <f t="shared" si="2147"/>
        <v>0</v>
      </c>
      <c r="QVH58" s="70">
        <f t="shared" si="2147"/>
        <v>0</v>
      </c>
      <c r="QVI58" s="70">
        <f t="shared" si="2147"/>
        <v>0</v>
      </c>
      <c r="QVJ58" s="50">
        <f t="shared" ref="QVJ58:QVJ59" si="2148">SUM(QUX58:QVI58)</f>
        <v>0</v>
      </c>
      <c r="QVK58" s="61" t="s">
        <v>60</v>
      </c>
      <c r="QVL58" s="60">
        <v>9491.7000000000007</v>
      </c>
      <c r="QVM58" s="45">
        <f t="shared" ref="QVM58:QVM59" si="2149">SUM(QVL58/12)</f>
        <v>790.97500000000002</v>
      </c>
      <c r="QVN58" s="70">
        <v>0</v>
      </c>
      <c r="QVO58" s="70">
        <f t="shared" ref="QVO58:QVY59" si="2150">QVN58</f>
        <v>0</v>
      </c>
      <c r="QVP58" s="70">
        <f t="shared" si="2150"/>
        <v>0</v>
      </c>
      <c r="QVQ58" s="70">
        <f t="shared" si="2150"/>
        <v>0</v>
      </c>
      <c r="QVR58" s="70">
        <f t="shared" si="2150"/>
        <v>0</v>
      </c>
      <c r="QVS58" s="70">
        <f t="shared" si="2150"/>
        <v>0</v>
      </c>
      <c r="QVT58" s="70">
        <f t="shared" si="2150"/>
        <v>0</v>
      </c>
      <c r="QVU58" s="70">
        <f t="shared" si="2150"/>
        <v>0</v>
      </c>
      <c r="QVV58" s="70">
        <f t="shared" si="2150"/>
        <v>0</v>
      </c>
      <c r="QVW58" s="70">
        <f t="shared" si="2150"/>
        <v>0</v>
      </c>
      <c r="QVX58" s="70">
        <f t="shared" si="2150"/>
        <v>0</v>
      </c>
      <c r="QVY58" s="70">
        <f t="shared" si="2150"/>
        <v>0</v>
      </c>
      <c r="QVZ58" s="50">
        <f t="shared" ref="QVZ58:QVZ59" si="2151">SUM(QVN58:QVY58)</f>
        <v>0</v>
      </c>
      <c r="QWA58" s="61" t="s">
        <v>60</v>
      </c>
      <c r="QWB58" s="60">
        <v>9491.7000000000007</v>
      </c>
      <c r="QWC58" s="45">
        <f t="shared" ref="QWC58:QWC59" si="2152">SUM(QWB58/12)</f>
        <v>790.97500000000002</v>
      </c>
      <c r="QWD58" s="70">
        <v>0</v>
      </c>
      <c r="QWE58" s="70">
        <f t="shared" ref="QWE58:QWO59" si="2153">QWD58</f>
        <v>0</v>
      </c>
      <c r="QWF58" s="70">
        <f t="shared" si="2153"/>
        <v>0</v>
      </c>
      <c r="QWG58" s="70">
        <f t="shared" si="2153"/>
        <v>0</v>
      </c>
      <c r="QWH58" s="70">
        <f t="shared" si="2153"/>
        <v>0</v>
      </c>
      <c r="QWI58" s="70">
        <f t="shared" si="2153"/>
        <v>0</v>
      </c>
      <c r="QWJ58" s="70">
        <f t="shared" si="2153"/>
        <v>0</v>
      </c>
      <c r="QWK58" s="70">
        <f t="shared" si="2153"/>
        <v>0</v>
      </c>
      <c r="QWL58" s="70">
        <f t="shared" si="2153"/>
        <v>0</v>
      </c>
      <c r="QWM58" s="70">
        <f t="shared" si="2153"/>
        <v>0</v>
      </c>
      <c r="QWN58" s="70">
        <f t="shared" si="2153"/>
        <v>0</v>
      </c>
      <c r="QWO58" s="70">
        <f t="shared" si="2153"/>
        <v>0</v>
      </c>
      <c r="QWP58" s="50">
        <f t="shared" ref="QWP58:QWP59" si="2154">SUM(QWD58:QWO58)</f>
        <v>0</v>
      </c>
      <c r="QWQ58" s="61" t="s">
        <v>60</v>
      </c>
      <c r="QWR58" s="60">
        <v>9491.7000000000007</v>
      </c>
      <c r="QWS58" s="45">
        <f t="shared" ref="QWS58:QWS59" si="2155">SUM(QWR58/12)</f>
        <v>790.97500000000002</v>
      </c>
      <c r="QWT58" s="70">
        <v>0</v>
      </c>
      <c r="QWU58" s="70">
        <f t="shared" ref="QWU58:QXE59" si="2156">QWT58</f>
        <v>0</v>
      </c>
      <c r="QWV58" s="70">
        <f t="shared" si="2156"/>
        <v>0</v>
      </c>
      <c r="QWW58" s="70">
        <f t="shared" si="2156"/>
        <v>0</v>
      </c>
      <c r="QWX58" s="70">
        <f t="shared" si="2156"/>
        <v>0</v>
      </c>
      <c r="QWY58" s="70">
        <f t="shared" si="2156"/>
        <v>0</v>
      </c>
      <c r="QWZ58" s="70">
        <f t="shared" si="2156"/>
        <v>0</v>
      </c>
      <c r="QXA58" s="70">
        <f t="shared" si="2156"/>
        <v>0</v>
      </c>
      <c r="QXB58" s="70">
        <f t="shared" si="2156"/>
        <v>0</v>
      </c>
      <c r="QXC58" s="70">
        <f t="shared" si="2156"/>
        <v>0</v>
      </c>
      <c r="QXD58" s="70">
        <f t="shared" si="2156"/>
        <v>0</v>
      </c>
      <c r="QXE58" s="70">
        <f t="shared" si="2156"/>
        <v>0</v>
      </c>
      <c r="QXF58" s="50">
        <f t="shared" ref="QXF58:QXF59" si="2157">SUM(QWT58:QXE58)</f>
        <v>0</v>
      </c>
      <c r="QXG58" s="61" t="s">
        <v>60</v>
      </c>
      <c r="QXH58" s="60">
        <v>9491.7000000000007</v>
      </c>
      <c r="QXI58" s="45">
        <f t="shared" ref="QXI58:QXI59" si="2158">SUM(QXH58/12)</f>
        <v>790.97500000000002</v>
      </c>
      <c r="QXJ58" s="70">
        <v>0</v>
      </c>
      <c r="QXK58" s="70">
        <f t="shared" ref="QXK58:QXU59" si="2159">QXJ58</f>
        <v>0</v>
      </c>
      <c r="QXL58" s="70">
        <f t="shared" si="2159"/>
        <v>0</v>
      </c>
      <c r="QXM58" s="70">
        <f t="shared" si="2159"/>
        <v>0</v>
      </c>
      <c r="QXN58" s="70">
        <f t="shared" si="2159"/>
        <v>0</v>
      </c>
      <c r="QXO58" s="70">
        <f t="shared" si="2159"/>
        <v>0</v>
      </c>
      <c r="QXP58" s="70">
        <f t="shared" si="2159"/>
        <v>0</v>
      </c>
      <c r="QXQ58" s="70">
        <f t="shared" si="2159"/>
        <v>0</v>
      </c>
      <c r="QXR58" s="70">
        <f t="shared" si="2159"/>
        <v>0</v>
      </c>
      <c r="QXS58" s="70">
        <f t="shared" si="2159"/>
        <v>0</v>
      </c>
      <c r="QXT58" s="70">
        <f t="shared" si="2159"/>
        <v>0</v>
      </c>
      <c r="QXU58" s="70">
        <f t="shared" si="2159"/>
        <v>0</v>
      </c>
      <c r="QXV58" s="50">
        <f t="shared" ref="QXV58:QXV59" si="2160">SUM(QXJ58:QXU58)</f>
        <v>0</v>
      </c>
      <c r="QXW58" s="61" t="s">
        <v>60</v>
      </c>
      <c r="QXX58" s="60">
        <v>9491.7000000000007</v>
      </c>
      <c r="QXY58" s="45">
        <f t="shared" ref="QXY58:QXY59" si="2161">SUM(QXX58/12)</f>
        <v>790.97500000000002</v>
      </c>
      <c r="QXZ58" s="70">
        <v>0</v>
      </c>
      <c r="QYA58" s="70">
        <f t="shared" ref="QYA58:QYK59" si="2162">QXZ58</f>
        <v>0</v>
      </c>
      <c r="QYB58" s="70">
        <f t="shared" si="2162"/>
        <v>0</v>
      </c>
      <c r="QYC58" s="70">
        <f t="shared" si="2162"/>
        <v>0</v>
      </c>
      <c r="QYD58" s="70">
        <f t="shared" si="2162"/>
        <v>0</v>
      </c>
      <c r="QYE58" s="70">
        <f t="shared" si="2162"/>
        <v>0</v>
      </c>
      <c r="QYF58" s="70">
        <f t="shared" si="2162"/>
        <v>0</v>
      </c>
      <c r="QYG58" s="70">
        <f t="shared" si="2162"/>
        <v>0</v>
      </c>
      <c r="QYH58" s="70">
        <f t="shared" si="2162"/>
        <v>0</v>
      </c>
      <c r="QYI58" s="70">
        <f t="shared" si="2162"/>
        <v>0</v>
      </c>
      <c r="QYJ58" s="70">
        <f t="shared" si="2162"/>
        <v>0</v>
      </c>
      <c r="QYK58" s="70">
        <f t="shared" si="2162"/>
        <v>0</v>
      </c>
      <c r="QYL58" s="50">
        <f t="shared" ref="QYL58:QYL59" si="2163">SUM(QXZ58:QYK58)</f>
        <v>0</v>
      </c>
      <c r="QYM58" s="61" t="s">
        <v>60</v>
      </c>
      <c r="QYN58" s="60">
        <v>9491.7000000000007</v>
      </c>
      <c r="QYO58" s="45">
        <f t="shared" ref="QYO58:QYO59" si="2164">SUM(QYN58/12)</f>
        <v>790.97500000000002</v>
      </c>
      <c r="QYP58" s="70">
        <v>0</v>
      </c>
      <c r="QYQ58" s="70">
        <f t="shared" ref="QYQ58:QZA59" si="2165">QYP58</f>
        <v>0</v>
      </c>
      <c r="QYR58" s="70">
        <f t="shared" si="2165"/>
        <v>0</v>
      </c>
      <c r="QYS58" s="70">
        <f t="shared" si="2165"/>
        <v>0</v>
      </c>
      <c r="QYT58" s="70">
        <f t="shared" si="2165"/>
        <v>0</v>
      </c>
      <c r="QYU58" s="70">
        <f t="shared" si="2165"/>
        <v>0</v>
      </c>
      <c r="QYV58" s="70">
        <f t="shared" si="2165"/>
        <v>0</v>
      </c>
      <c r="QYW58" s="70">
        <f t="shared" si="2165"/>
        <v>0</v>
      </c>
      <c r="QYX58" s="70">
        <f t="shared" si="2165"/>
        <v>0</v>
      </c>
      <c r="QYY58" s="70">
        <f t="shared" si="2165"/>
        <v>0</v>
      </c>
      <c r="QYZ58" s="70">
        <f t="shared" si="2165"/>
        <v>0</v>
      </c>
      <c r="QZA58" s="70">
        <f t="shared" si="2165"/>
        <v>0</v>
      </c>
      <c r="QZB58" s="50">
        <f t="shared" ref="QZB58:QZB59" si="2166">SUM(QYP58:QZA58)</f>
        <v>0</v>
      </c>
      <c r="QZC58" s="61" t="s">
        <v>60</v>
      </c>
      <c r="QZD58" s="60">
        <v>9491.7000000000007</v>
      </c>
      <c r="QZE58" s="45">
        <f t="shared" ref="QZE58:QZE59" si="2167">SUM(QZD58/12)</f>
        <v>790.97500000000002</v>
      </c>
      <c r="QZF58" s="70">
        <v>0</v>
      </c>
      <c r="QZG58" s="70">
        <f t="shared" ref="QZG58:QZQ59" si="2168">QZF58</f>
        <v>0</v>
      </c>
      <c r="QZH58" s="70">
        <f t="shared" si="2168"/>
        <v>0</v>
      </c>
      <c r="QZI58" s="70">
        <f t="shared" si="2168"/>
        <v>0</v>
      </c>
      <c r="QZJ58" s="70">
        <f t="shared" si="2168"/>
        <v>0</v>
      </c>
      <c r="QZK58" s="70">
        <f t="shared" si="2168"/>
        <v>0</v>
      </c>
      <c r="QZL58" s="70">
        <f t="shared" si="2168"/>
        <v>0</v>
      </c>
      <c r="QZM58" s="70">
        <f t="shared" si="2168"/>
        <v>0</v>
      </c>
      <c r="QZN58" s="70">
        <f t="shared" si="2168"/>
        <v>0</v>
      </c>
      <c r="QZO58" s="70">
        <f t="shared" si="2168"/>
        <v>0</v>
      </c>
      <c r="QZP58" s="70">
        <f t="shared" si="2168"/>
        <v>0</v>
      </c>
      <c r="QZQ58" s="70">
        <f t="shared" si="2168"/>
        <v>0</v>
      </c>
      <c r="QZR58" s="50">
        <f t="shared" ref="QZR58:QZR59" si="2169">SUM(QZF58:QZQ58)</f>
        <v>0</v>
      </c>
      <c r="QZS58" s="61" t="s">
        <v>60</v>
      </c>
      <c r="QZT58" s="60">
        <v>9491.7000000000007</v>
      </c>
      <c r="QZU58" s="45">
        <f t="shared" ref="QZU58:QZU59" si="2170">SUM(QZT58/12)</f>
        <v>790.97500000000002</v>
      </c>
      <c r="QZV58" s="70">
        <v>0</v>
      </c>
      <c r="QZW58" s="70">
        <f t="shared" ref="QZW58:RAG59" si="2171">QZV58</f>
        <v>0</v>
      </c>
      <c r="QZX58" s="70">
        <f t="shared" si="2171"/>
        <v>0</v>
      </c>
      <c r="QZY58" s="70">
        <f t="shared" si="2171"/>
        <v>0</v>
      </c>
      <c r="QZZ58" s="70">
        <f t="shared" si="2171"/>
        <v>0</v>
      </c>
      <c r="RAA58" s="70">
        <f t="shared" si="2171"/>
        <v>0</v>
      </c>
      <c r="RAB58" s="70">
        <f t="shared" si="2171"/>
        <v>0</v>
      </c>
      <c r="RAC58" s="70">
        <f t="shared" si="2171"/>
        <v>0</v>
      </c>
      <c r="RAD58" s="70">
        <f t="shared" si="2171"/>
        <v>0</v>
      </c>
      <c r="RAE58" s="70">
        <f t="shared" si="2171"/>
        <v>0</v>
      </c>
      <c r="RAF58" s="70">
        <f t="shared" si="2171"/>
        <v>0</v>
      </c>
      <c r="RAG58" s="70">
        <f t="shared" si="2171"/>
        <v>0</v>
      </c>
      <c r="RAH58" s="50">
        <f t="shared" ref="RAH58:RAH59" si="2172">SUM(QZV58:RAG58)</f>
        <v>0</v>
      </c>
      <c r="RAI58" s="61" t="s">
        <v>60</v>
      </c>
      <c r="RAJ58" s="60">
        <v>9491.7000000000007</v>
      </c>
      <c r="RAK58" s="45">
        <f t="shared" ref="RAK58:RAK59" si="2173">SUM(RAJ58/12)</f>
        <v>790.97500000000002</v>
      </c>
      <c r="RAL58" s="70">
        <v>0</v>
      </c>
      <c r="RAM58" s="70">
        <f t="shared" ref="RAM58:RAW59" si="2174">RAL58</f>
        <v>0</v>
      </c>
      <c r="RAN58" s="70">
        <f t="shared" si="2174"/>
        <v>0</v>
      </c>
      <c r="RAO58" s="70">
        <f t="shared" si="2174"/>
        <v>0</v>
      </c>
      <c r="RAP58" s="70">
        <f t="shared" si="2174"/>
        <v>0</v>
      </c>
      <c r="RAQ58" s="70">
        <f t="shared" si="2174"/>
        <v>0</v>
      </c>
      <c r="RAR58" s="70">
        <f t="shared" si="2174"/>
        <v>0</v>
      </c>
      <c r="RAS58" s="70">
        <f t="shared" si="2174"/>
        <v>0</v>
      </c>
      <c r="RAT58" s="70">
        <f t="shared" si="2174"/>
        <v>0</v>
      </c>
      <c r="RAU58" s="70">
        <f t="shared" si="2174"/>
        <v>0</v>
      </c>
      <c r="RAV58" s="70">
        <f t="shared" si="2174"/>
        <v>0</v>
      </c>
      <c r="RAW58" s="70">
        <f t="shared" si="2174"/>
        <v>0</v>
      </c>
      <c r="RAX58" s="50">
        <f t="shared" ref="RAX58:RAX59" si="2175">SUM(RAL58:RAW58)</f>
        <v>0</v>
      </c>
      <c r="RAY58" s="61" t="s">
        <v>60</v>
      </c>
      <c r="RAZ58" s="60">
        <v>9491.7000000000007</v>
      </c>
      <c r="RBA58" s="45">
        <f t="shared" ref="RBA58:RBA59" si="2176">SUM(RAZ58/12)</f>
        <v>790.97500000000002</v>
      </c>
      <c r="RBB58" s="70">
        <v>0</v>
      </c>
      <c r="RBC58" s="70">
        <f t="shared" ref="RBC58:RBM59" si="2177">RBB58</f>
        <v>0</v>
      </c>
      <c r="RBD58" s="70">
        <f t="shared" si="2177"/>
        <v>0</v>
      </c>
      <c r="RBE58" s="70">
        <f t="shared" si="2177"/>
        <v>0</v>
      </c>
      <c r="RBF58" s="70">
        <f t="shared" si="2177"/>
        <v>0</v>
      </c>
      <c r="RBG58" s="70">
        <f t="shared" si="2177"/>
        <v>0</v>
      </c>
      <c r="RBH58" s="70">
        <f t="shared" si="2177"/>
        <v>0</v>
      </c>
      <c r="RBI58" s="70">
        <f t="shared" si="2177"/>
        <v>0</v>
      </c>
      <c r="RBJ58" s="70">
        <f t="shared" si="2177"/>
        <v>0</v>
      </c>
      <c r="RBK58" s="70">
        <f t="shared" si="2177"/>
        <v>0</v>
      </c>
      <c r="RBL58" s="70">
        <f t="shared" si="2177"/>
        <v>0</v>
      </c>
      <c r="RBM58" s="70">
        <f t="shared" si="2177"/>
        <v>0</v>
      </c>
      <c r="RBN58" s="50">
        <f t="shared" ref="RBN58:RBN59" si="2178">SUM(RBB58:RBM58)</f>
        <v>0</v>
      </c>
      <c r="RBO58" s="61" t="s">
        <v>60</v>
      </c>
      <c r="RBP58" s="60">
        <v>9491.7000000000007</v>
      </c>
      <c r="RBQ58" s="45">
        <f t="shared" ref="RBQ58:RBQ59" si="2179">SUM(RBP58/12)</f>
        <v>790.97500000000002</v>
      </c>
      <c r="RBR58" s="70">
        <v>0</v>
      </c>
      <c r="RBS58" s="70">
        <f t="shared" ref="RBS58:RCC59" si="2180">RBR58</f>
        <v>0</v>
      </c>
      <c r="RBT58" s="70">
        <f t="shared" si="2180"/>
        <v>0</v>
      </c>
      <c r="RBU58" s="70">
        <f t="shared" si="2180"/>
        <v>0</v>
      </c>
      <c r="RBV58" s="70">
        <f t="shared" si="2180"/>
        <v>0</v>
      </c>
      <c r="RBW58" s="70">
        <f t="shared" si="2180"/>
        <v>0</v>
      </c>
      <c r="RBX58" s="70">
        <f t="shared" si="2180"/>
        <v>0</v>
      </c>
      <c r="RBY58" s="70">
        <f t="shared" si="2180"/>
        <v>0</v>
      </c>
      <c r="RBZ58" s="70">
        <f t="shared" si="2180"/>
        <v>0</v>
      </c>
      <c r="RCA58" s="70">
        <f t="shared" si="2180"/>
        <v>0</v>
      </c>
      <c r="RCB58" s="70">
        <f t="shared" si="2180"/>
        <v>0</v>
      </c>
      <c r="RCC58" s="70">
        <f t="shared" si="2180"/>
        <v>0</v>
      </c>
      <c r="RCD58" s="50">
        <f t="shared" ref="RCD58:RCD59" si="2181">SUM(RBR58:RCC58)</f>
        <v>0</v>
      </c>
      <c r="RCE58" s="61" t="s">
        <v>60</v>
      </c>
      <c r="RCF58" s="60">
        <v>9491.7000000000007</v>
      </c>
      <c r="RCG58" s="45">
        <f t="shared" ref="RCG58:RCG59" si="2182">SUM(RCF58/12)</f>
        <v>790.97500000000002</v>
      </c>
      <c r="RCH58" s="70">
        <v>0</v>
      </c>
      <c r="RCI58" s="70">
        <f t="shared" ref="RCI58:RCS59" si="2183">RCH58</f>
        <v>0</v>
      </c>
      <c r="RCJ58" s="70">
        <f t="shared" si="2183"/>
        <v>0</v>
      </c>
      <c r="RCK58" s="70">
        <f t="shared" si="2183"/>
        <v>0</v>
      </c>
      <c r="RCL58" s="70">
        <f t="shared" si="2183"/>
        <v>0</v>
      </c>
      <c r="RCM58" s="70">
        <f t="shared" si="2183"/>
        <v>0</v>
      </c>
      <c r="RCN58" s="70">
        <f t="shared" si="2183"/>
        <v>0</v>
      </c>
      <c r="RCO58" s="70">
        <f t="shared" si="2183"/>
        <v>0</v>
      </c>
      <c r="RCP58" s="70">
        <f t="shared" si="2183"/>
        <v>0</v>
      </c>
      <c r="RCQ58" s="70">
        <f t="shared" si="2183"/>
        <v>0</v>
      </c>
      <c r="RCR58" s="70">
        <f t="shared" si="2183"/>
        <v>0</v>
      </c>
      <c r="RCS58" s="70">
        <f t="shared" si="2183"/>
        <v>0</v>
      </c>
      <c r="RCT58" s="50">
        <f t="shared" ref="RCT58:RCT59" si="2184">SUM(RCH58:RCS58)</f>
        <v>0</v>
      </c>
      <c r="RCU58" s="61" t="s">
        <v>60</v>
      </c>
      <c r="RCV58" s="60">
        <v>9491.7000000000007</v>
      </c>
      <c r="RCW58" s="45">
        <f t="shared" ref="RCW58:RCW59" si="2185">SUM(RCV58/12)</f>
        <v>790.97500000000002</v>
      </c>
      <c r="RCX58" s="70">
        <v>0</v>
      </c>
      <c r="RCY58" s="70">
        <f t="shared" ref="RCY58:RDI59" si="2186">RCX58</f>
        <v>0</v>
      </c>
      <c r="RCZ58" s="70">
        <f t="shared" si="2186"/>
        <v>0</v>
      </c>
      <c r="RDA58" s="70">
        <f t="shared" si="2186"/>
        <v>0</v>
      </c>
      <c r="RDB58" s="70">
        <f t="shared" si="2186"/>
        <v>0</v>
      </c>
      <c r="RDC58" s="70">
        <f t="shared" si="2186"/>
        <v>0</v>
      </c>
      <c r="RDD58" s="70">
        <f t="shared" si="2186"/>
        <v>0</v>
      </c>
      <c r="RDE58" s="70">
        <f t="shared" si="2186"/>
        <v>0</v>
      </c>
      <c r="RDF58" s="70">
        <f t="shared" si="2186"/>
        <v>0</v>
      </c>
      <c r="RDG58" s="70">
        <f t="shared" si="2186"/>
        <v>0</v>
      </c>
      <c r="RDH58" s="70">
        <f t="shared" si="2186"/>
        <v>0</v>
      </c>
      <c r="RDI58" s="70">
        <f t="shared" si="2186"/>
        <v>0</v>
      </c>
      <c r="RDJ58" s="50">
        <f t="shared" ref="RDJ58:RDJ59" si="2187">SUM(RCX58:RDI58)</f>
        <v>0</v>
      </c>
      <c r="RDK58" s="61" t="s">
        <v>60</v>
      </c>
      <c r="RDL58" s="60">
        <v>9491.7000000000007</v>
      </c>
      <c r="RDM58" s="45">
        <f t="shared" ref="RDM58:RDM59" si="2188">SUM(RDL58/12)</f>
        <v>790.97500000000002</v>
      </c>
      <c r="RDN58" s="70">
        <v>0</v>
      </c>
      <c r="RDO58" s="70">
        <f t="shared" ref="RDO58:RDY59" si="2189">RDN58</f>
        <v>0</v>
      </c>
      <c r="RDP58" s="70">
        <f t="shared" si="2189"/>
        <v>0</v>
      </c>
      <c r="RDQ58" s="70">
        <f t="shared" si="2189"/>
        <v>0</v>
      </c>
      <c r="RDR58" s="70">
        <f t="shared" si="2189"/>
        <v>0</v>
      </c>
      <c r="RDS58" s="70">
        <f t="shared" si="2189"/>
        <v>0</v>
      </c>
      <c r="RDT58" s="70">
        <f t="shared" si="2189"/>
        <v>0</v>
      </c>
      <c r="RDU58" s="70">
        <f t="shared" si="2189"/>
        <v>0</v>
      </c>
      <c r="RDV58" s="70">
        <f t="shared" si="2189"/>
        <v>0</v>
      </c>
      <c r="RDW58" s="70">
        <f t="shared" si="2189"/>
        <v>0</v>
      </c>
      <c r="RDX58" s="70">
        <f t="shared" si="2189"/>
        <v>0</v>
      </c>
      <c r="RDY58" s="70">
        <f t="shared" si="2189"/>
        <v>0</v>
      </c>
      <c r="RDZ58" s="50">
        <f t="shared" ref="RDZ58:RDZ59" si="2190">SUM(RDN58:RDY58)</f>
        <v>0</v>
      </c>
      <c r="REA58" s="61" t="s">
        <v>60</v>
      </c>
      <c r="REB58" s="60">
        <v>9491.7000000000007</v>
      </c>
      <c r="REC58" s="45">
        <f t="shared" ref="REC58:REC59" si="2191">SUM(REB58/12)</f>
        <v>790.97500000000002</v>
      </c>
      <c r="RED58" s="70">
        <v>0</v>
      </c>
      <c r="REE58" s="70">
        <f t="shared" ref="REE58:REO59" si="2192">RED58</f>
        <v>0</v>
      </c>
      <c r="REF58" s="70">
        <f t="shared" si="2192"/>
        <v>0</v>
      </c>
      <c r="REG58" s="70">
        <f t="shared" si="2192"/>
        <v>0</v>
      </c>
      <c r="REH58" s="70">
        <f t="shared" si="2192"/>
        <v>0</v>
      </c>
      <c r="REI58" s="70">
        <f t="shared" si="2192"/>
        <v>0</v>
      </c>
      <c r="REJ58" s="70">
        <f t="shared" si="2192"/>
        <v>0</v>
      </c>
      <c r="REK58" s="70">
        <f t="shared" si="2192"/>
        <v>0</v>
      </c>
      <c r="REL58" s="70">
        <f t="shared" si="2192"/>
        <v>0</v>
      </c>
      <c r="REM58" s="70">
        <f t="shared" si="2192"/>
        <v>0</v>
      </c>
      <c r="REN58" s="70">
        <f t="shared" si="2192"/>
        <v>0</v>
      </c>
      <c r="REO58" s="70">
        <f t="shared" si="2192"/>
        <v>0</v>
      </c>
      <c r="REP58" s="50">
        <f t="shared" ref="REP58:REP59" si="2193">SUM(RED58:REO58)</f>
        <v>0</v>
      </c>
      <c r="REQ58" s="61" t="s">
        <v>60</v>
      </c>
      <c r="RER58" s="60">
        <v>9491.7000000000007</v>
      </c>
      <c r="RES58" s="45">
        <f t="shared" ref="RES58:RES59" si="2194">SUM(RER58/12)</f>
        <v>790.97500000000002</v>
      </c>
      <c r="RET58" s="70">
        <v>0</v>
      </c>
      <c r="REU58" s="70">
        <f t="shared" ref="REU58:RFE59" si="2195">RET58</f>
        <v>0</v>
      </c>
      <c r="REV58" s="70">
        <f t="shared" si="2195"/>
        <v>0</v>
      </c>
      <c r="REW58" s="70">
        <f t="shared" si="2195"/>
        <v>0</v>
      </c>
      <c r="REX58" s="70">
        <f t="shared" si="2195"/>
        <v>0</v>
      </c>
      <c r="REY58" s="70">
        <f t="shared" si="2195"/>
        <v>0</v>
      </c>
      <c r="REZ58" s="70">
        <f t="shared" si="2195"/>
        <v>0</v>
      </c>
      <c r="RFA58" s="70">
        <f t="shared" si="2195"/>
        <v>0</v>
      </c>
      <c r="RFB58" s="70">
        <f t="shared" si="2195"/>
        <v>0</v>
      </c>
      <c r="RFC58" s="70">
        <f t="shared" si="2195"/>
        <v>0</v>
      </c>
      <c r="RFD58" s="70">
        <f t="shared" si="2195"/>
        <v>0</v>
      </c>
      <c r="RFE58" s="70">
        <f t="shared" si="2195"/>
        <v>0</v>
      </c>
      <c r="RFF58" s="50">
        <f t="shared" ref="RFF58:RFF59" si="2196">SUM(RET58:RFE58)</f>
        <v>0</v>
      </c>
      <c r="RFG58" s="61" t="s">
        <v>60</v>
      </c>
      <c r="RFH58" s="60">
        <v>9491.7000000000007</v>
      </c>
      <c r="RFI58" s="45">
        <f t="shared" ref="RFI58:RFI59" si="2197">SUM(RFH58/12)</f>
        <v>790.97500000000002</v>
      </c>
      <c r="RFJ58" s="70">
        <v>0</v>
      </c>
      <c r="RFK58" s="70">
        <f t="shared" ref="RFK58:RFU59" si="2198">RFJ58</f>
        <v>0</v>
      </c>
      <c r="RFL58" s="70">
        <f t="shared" si="2198"/>
        <v>0</v>
      </c>
      <c r="RFM58" s="70">
        <f t="shared" si="2198"/>
        <v>0</v>
      </c>
      <c r="RFN58" s="70">
        <f t="shared" si="2198"/>
        <v>0</v>
      </c>
      <c r="RFO58" s="70">
        <f t="shared" si="2198"/>
        <v>0</v>
      </c>
      <c r="RFP58" s="70">
        <f t="shared" si="2198"/>
        <v>0</v>
      </c>
      <c r="RFQ58" s="70">
        <f t="shared" si="2198"/>
        <v>0</v>
      </c>
      <c r="RFR58" s="70">
        <f t="shared" si="2198"/>
        <v>0</v>
      </c>
      <c r="RFS58" s="70">
        <f t="shared" si="2198"/>
        <v>0</v>
      </c>
      <c r="RFT58" s="70">
        <f t="shared" si="2198"/>
        <v>0</v>
      </c>
      <c r="RFU58" s="70">
        <f t="shared" si="2198"/>
        <v>0</v>
      </c>
      <c r="RFV58" s="50">
        <f t="shared" ref="RFV58:RFV59" si="2199">SUM(RFJ58:RFU58)</f>
        <v>0</v>
      </c>
      <c r="RFW58" s="61" t="s">
        <v>60</v>
      </c>
      <c r="RFX58" s="60">
        <v>9491.7000000000007</v>
      </c>
      <c r="RFY58" s="45">
        <f t="shared" ref="RFY58:RFY59" si="2200">SUM(RFX58/12)</f>
        <v>790.97500000000002</v>
      </c>
      <c r="RFZ58" s="70">
        <v>0</v>
      </c>
      <c r="RGA58" s="70">
        <f t="shared" ref="RGA58:RGK59" si="2201">RFZ58</f>
        <v>0</v>
      </c>
      <c r="RGB58" s="70">
        <f t="shared" si="2201"/>
        <v>0</v>
      </c>
      <c r="RGC58" s="70">
        <f t="shared" si="2201"/>
        <v>0</v>
      </c>
      <c r="RGD58" s="70">
        <f t="shared" si="2201"/>
        <v>0</v>
      </c>
      <c r="RGE58" s="70">
        <f t="shared" si="2201"/>
        <v>0</v>
      </c>
      <c r="RGF58" s="70">
        <f t="shared" si="2201"/>
        <v>0</v>
      </c>
      <c r="RGG58" s="70">
        <f t="shared" si="2201"/>
        <v>0</v>
      </c>
      <c r="RGH58" s="70">
        <f t="shared" si="2201"/>
        <v>0</v>
      </c>
      <c r="RGI58" s="70">
        <f t="shared" si="2201"/>
        <v>0</v>
      </c>
      <c r="RGJ58" s="70">
        <f t="shared" si="2201"/>
        <v>0</v>
      </c>
      <c r="RGK58" s="70">
        <f t="shared" si="2201"/>
        <v>0</v>
      </c>
      <c r="RGL58" s="50">
        <f t="shared" ref="RGL58:RGL59" si="2202">SUM(RFZ58:RGK58)</f>
        <v>0</v>
      </c>
      <c r="RGM58" s="61" t="s">
        <v>60</v>
      </c>
      <c r="RGN58" s="60">
        <v>9491.7000000000007</v>
      </c>
      <c r="RGO58" s="45">
        <f t="shared" ref="RGO58:RGO59" si="2203">SUM(RGN58/12)</f>
        <v>790.97500000000002</v>
      </c>
      <c r="RGP58" s="70">
        <v>0</v>
      </c>
      <c r="RGQ58" s="70">
        <f t="shared" ref="RGQ58:RHA59" si="2204">RGP58</f>
        <v>0</v>
      </c>
      <c r="RGR58" s="70">
        <f t="shared" si="2204"/>
        <v>0</v>
      </c>
      <c r="RGS58" s="70">
        <f t="shared" si="2204"/>
        <v>0</v>
      </c>
      <c r="RGT58" s="70">
        <f t="shared" si="2204"/>
        <v>0</v>
      </c>
      <c r="RGU58" s="70">
        <f t="shared" si="2204"/>
        <v>0</v>
      </c>
      <c r="RGV58" s="70">
        <f t="shared" si="2204"/>
        <v>0</v>
      </c>
      <c r="RGW58" s="70">
        <f t="shared" si="2204"/>
        <v>0</v>
      </c>
      <c r="RGX58" s="70">
        <f t="shared" si="2204"/>
        <v>0</v>
      </c>
      <c r="RGY58" s="70">
        <f t="shared" si="2204"/>
        <v>0</v>
      </c>
      <c r="RGZ58" s="70">
        <f t="shared" si="2204"/>
        <v>0</v>
      </c>
      <c r="RHA58" s="70">
        <f t="shared" si="2204"/>
        <v>0</v>
      </c>
      <c r="RHB58" s="50">
        <f t="shared" ref="RHB58:RHB59" si="2205">SUM(RGP58:RHA58)</f>
        <v>0</v>
      </c>
      <c r="RHC58" s="61" t="s">
        <v>60</v>
      </c>
      <c r="RHD58" s="60">
        <v>9491.7000000000007</v>
      </c>
      <c r="RHE58" s="45">
        <f t="shared" ref="RHE58:RHE59" si="2206">SUM(RHD58/12)</f>
        <v>790.97500000000002</v>
      </c>
      <c r="RHF58" s="70">
        <v>0</v>
      </c>
      <c r="RHG58" s="70">
        <f t="shared" ref="RHG58:RHQ59" si="2207">RHF58</f>
        <v>0</v>
      </c>
      <c r="RHH58" s="70">
        <f t="shared" si="2207"/>
        <v>0</v>
      </c>
      <c r="RHI58" s="70">
        <f t="shared" si="2207"/>
        <v>0</v>
      </c>
      <c r="RHJ58" s="70">
        <f t="shared" si="2207"/>
        <v>0</v>
      </c>
      <c r="RHK58" s="70">
        <f t="shared" si="2207"/>
        <v>0</v>
      </c>
      <c r="RHL58" s="70">
        <f t="shared" si="2207"/>
        <v>0</v>
      </c>
      <c r="RHM58" s="70">
        <f t="shared" si="2207"/>
        <v>0</v>
      </c>
      <c r="RHN58" s="70">
        <f t="shared" si="2207"/>
        <v>0</v>
      </c>
      <c r="RHO58" s="70">
        <f t="shared" si="2207"/>
        <v>0</v>
      </c>
      <c r="RHP58" s="70">
        <f t="shared" si="2207"/>
        <v>0</v>
      </c>
      <c r="RHQ58" s="70">
        <f t="shared" si="2207"/>
        <v>0</v>
      </c>
      <c r="RHR58" s="50">
        <f t="shared" ref="RHR58:RHR59" si="2208">SUM(RHF58:RHQ58)</f>
        <v>0</v>
      </c>
      <c r="RHS58" s="61" t="s">
        <v>60</v>
      </c>
      <c r="RHT58" s="60">
        <v>9491.7000000000007</v>
      </c>
      <c r="RHU58" s="45">
        <f t="shared" ref="RHU58:RHU59" si="2209">SUM(RHT58/12)</f>
        <v>790.97500000000002</v>
      </c>
      <c r="RHV58" s="70">
        <v>0</v>
      </c>
      <c r="RHW58" s="70">
        <f t="shared" ref="RHW58:RIG59" si="2210">RHV58</f>
        <v>0</v>
      </c>
      <c r="RHX58" s="70">
        <f t="shared" si="2210"/>
        <v>0</v>
      </c>
      <c r="RHY58" s="70">
        <f t="shared" si="2210"/>
        <v>0</v>
      </c>
      <c r="RHZ58" s="70">
        <f t="shared" si="2210"/>
        <v>0</v>
      </c>
      <c r="RIA58" s="70">
        <f t="shared" si="2210"/>
        <v>0</v>
      </c>
      <c r="RIB58" s="70">
        <f t="shared" si="2210"/>
        <v>0</v>
      </c>
      <c r="RIC58" s="70">
        <f t="shared" si="2210"/>
        <v>0</v>
      </c>
      <c r="RID58" s="70">
        <f t="shared" si="2210"/>
        <v>0</v>
      </c>
      <c r="RIE58" s="70">
        <f t="shared" si="2210"/>
        <v>0</v>
      </c>
      <c r="RIF58" s="70">
        <f t="shared" si="2210"/>
        <v>0</v>
      </c>
      <c r="RIG58" s="70">
        <f t="shared" si="2210"/>
        <v>0</v>
      </c>
      <c r="RIH58" s="50">
        <f t="shared" ref="RIH58:RIH59" si="2211">SUM(RHV58:RIG58)</f>
        <v>0</v>
      </c>
      <c r="RII58" s="61" t="s">
        <v>60</v>
      </c>
      <c r="RIJ58" s="60">
        <v>9491.7000000000007</v>
      </c>
      <c r="RIK58" s="45">
        <f t="shared" ref="RIK58:RIK59" si="2212">SUM(RIJ58/12)</f>
        <v>790.97500000000002</v>
      </c>
      <c r="RIL58" s="70">
        <v>0</v>
      </c>
      <c r="RIM58" s="70">
        <f t="shared" ref="RIM58:RIW59" si="2213">RIL58</f>
        <v>0</v>
      </c>
      <c r="RIN58" s="70">
        <f t="shared" si="2213"/>
        <v>0</v>
      </c>
      <c r="RIO58" s="70">
        <f t="shared" si="2213"/>
        <v>0</v>
      </c>
      <c r="RIP58" s="70">
        <f t="shared" si="2213"/>
        <v>0</v>
      </c>
      <c r="RIQ58" s="70">
        <f t="shared" si="2213"/>
        <v>0</v>
      </c>
      <c r="RIR58" s="70">
        <f t="shared" si="2213"/>
        <v>0</v>
      </c>
      <c r="RIS58" s="70">
        <f t="shared" si="2213"/>
        <v>0</v>
      </c>
      <c r="RIT58" s="70">
        <f t="shared" si="2213"/>
        <v>0</v>
      </c>
      <c r="RIU58" s="70">
        <f t="shared" si="2213"/>
        <v>0</v>
      </c>
      <c r="RIV58" s="70">
        <f t="shared" si="2213"/>
        <v>0</v>
      </c>
      <c r="RIW58" s="70">
        <f t="shared" si="2213"/>
        <v>0</v>
      </c>
      <c r="RIX58" s="50">
        <f t="shared" ref="RIX58:RIX59" si="2214">SUM(RIL58:RIW58)</f>
        <v>0</v>
      </c>
      <c r="RIY58" s="61" t="s">
        <v>60</v>
      </c>
      <c r="RIZ58" s="60">
        <v>9491.7000000000007</v>
      </c>
      <c r="RJA58" s="45">
        <f t="shared" ref="RJA58:RJA59" si="2215">SUM(RIZ58/12)</f>
        <v>790.97500000000002</v>
      </c>
      <c r="RJB58" s="70">
        <v>0</v>
      </c>
      <c r="RJC58" s="70">
        <f t="shared" ref="RJC58:RJM59" si="2216">RJB58</f>
        <v>0</v>
      </c>
      <c r="RJD58" s="70">
        <f t="shared" si="2216"/>
        <v>0</v>
      </c>
      <c r="RJE58" s="70">
        <f t="shared" si="2216"/>
        <v>0</v>
      </c>
      <c r="RJF58" s="70">
        <f t="shared" si="2216"/>
        <v>0</v>
      </c>
      <c r="RJG58" s="70">
        <f t="shared" si="2216"/>
        <v>0</v>
      </c>
      <c r="RJH58" s="70">
        <f t="shared" si="2216"/>
        <v>0</v>
      </c>
      <c r="RJI58" s="70">
        <f t="shared" si="2216"/>
        <v>0</v>
      </c>
      <c r="RJJ58" s="70">
        <f t="shared" si="2216"/>
        <v>0</v>
      </c>
      <c r="RJK58" s="70">
        <f t="shared" si="2216"/>
        <v>0</v>
      </c>
      <c r="RJL58" s="70">
        <f t="shared" si="2216"/>
        <v>0</v>
      </c>
      <c r="RJM58" s="70">
        <f t="shared" si="2216"/>
        <v>0</v>
      </c>
      <c r="RJN58" s="50">
        <f t="shared" ref="RJN58:RJN59" si="2217">SUM(RJB58:RJM58)</f>
        <v>0</v>
      </c>
      <c r="RJO58" s="61" t="s">
        <v>60</v>
      </c>
      <c r="RJP58" s="60">
        <v>9491.7000000000007</v>
      </c>
      <c r="RJQ58" s="45">
        <f t="shared" ref="RJQ58:RJQ59" si="2218">SUM(RJP58/12)</f>
        <v>790.97500000000002</v>
      </c>
      <c r="RJR58" s="70">
        <v>0</v>
      </c>
      <c r="RJS58" s="70">
        <f t="shared" ref="RJS58:RKC59" si="2219">RJR58</f>
        <v>0</v>
      </c>
      <c r="RJT58" s="70">
        <f t="shared" si="2219"/>
        <v>0</v>
      </c>
      <c r="RJU58" s="70">
        <f t="shared" si="2219"/>
        <v>0</v>
      </c>
      <c r="RJV58" s="70">
        <f t="shared" si="2219"/>
        <v>0</v>
      </c>
      <c r="RJW58" s="70">
        <f t="shared" si="2219"/>
        <v>0</v>
      </c>
      <c r="RJX58" s="70">
        <f t="shared" si="2219"/>
        <v>0</v>
      </c>
      <c r="RJY58" s="70">
        <f t="shared" si="2219"/>
        <v>0</v>
      </c>
      <c r="RJZ58" s="70">
        <f t="shared" si="2219"/>
        <v>0</v>
      </c>
      <c r="RKA58" s="70">
        <f t="shared" si="2219"/>
        <v>0</v>
      </c>
      <c r="RKB58" s="70">
        <f t="shared" si="2219"/>
        <v>0</v>
      </c>
      <c r="RKC58" s="70">
        <f t="shared" si="2219"/>
        <v>0</v>
      </c>
      <c r="RKD58" s="50">
        <f t="shared" ref="RKD58:RKD59" si="2220">SUM(RJR58:RKC58)</f>
        <v>0</v>
      </c>
      <c r="RKE58" s="61" t="s">
        <v>60</v>
      </c>
      <c r="RKF58" s="60">
        <v>9491.7000000000007</v>
      </c>
      <c r="RKG58" s="45">
        <f t="shared" ref="RKG58:RKG59" si="2221">SUM(RKF58/12)</f>
        <v>790.97500000000002</v>
      </c>
      <c r="RKH58" s="70">
        <v>0</v>
      </c>
      <c r="RKI58" s="70">
        <f t="shared" ref="RKI58:RKS59" si="2222">RKH58</f>
        <v>0</v>
      </c>
      <c r="RKJ58" s="70">
        <f t="shared" si="2222"/>
        <v>0</v>
      </c>
      <c r="RKK58" s="70">
        <f t="shared" si="2222"/>
        <v>0</v>
      </c>
      <c r="RKL58" s="70">
        <f t="shared" si="2222"/>
        <v>0</v>
      </c>
      <c r="RKM58" s="70">
        <f t="shared" si="2222"/>
        <v>0</v>
      </c>
      <c r="RKN58" s="70">
        <f t="shared" si="2222"/>
        <v>0</v>
      </c>
      <c r="RKO58" s="70">
        <f t="shared" si="2222"/>
        <v>0</v>
      </c>
      <c r="RKP58" s="70">
        <f t="shared" si="2222"/>
        <v>0</v>
      </c>
      <c r="RKQ58" s="70">
        <f t="shared" si="2222"/>
        <v>0</v>
      </c>
      <c r="RKR58" s="70">
        <f t="shared" si="2222"/>
        <v>0</v>
      </c>
      <c r="RKS58" s="70">
        <f t="shared" si="2222"/>
        <v>0</v>
      </c>
      <c r="RKT58" s="50">
        <f t="shared" ref="RKT58:RKT59" si="2223">SUM(RKH58:RKS58)</f>
        <v>0</v>
      </c>
      <c r="RKU58" s="61" t="s">
        <v>60</v>
      </c>
      <c r="RKV58" s="60">
        <v>9491.7000000000007</v>
      </c>
      <c r="RKW58" s="45">
        <f t="shared" ref="RKW58:RKW59" si="2224">SUM(RKV58/12)</f>
        <v>790.97500000000002</v>
      </c>
      <c r="RKX58" s="70">
        <v>0</v>
      </c>
      <c r="RKY58" s="70">
        <f t="shared" ref="RKY58:RLI59" si="2225">RKX58</f>
        <v>0</v>
      </c>
      <c r="RKZ58" s="70">
        <f t="shared" si="2225"/>
        <v>0</v>
      </c>
      <c r="RLA58" s="70">
        <f t="shared" si="2225"/>
        <v>0</v>
      </c>
      <c r="RLB58" s="70">
        <f t="shared" si="2225"/>
        <v>0</v>
      </c>
      <c r="RLC58" s="70">
        <f t="shared" si="2225"/>
        <v>0</v>
      </c>
      <c r="RLD58" s="70">
        <f t="shared" si="2225"/>
        <v>0</v>
      </c>
      <c r="RLE58" s="70">
        <f t="shared" si="2225"/>
        <v>0</v>
      </c>
      <c r="RLF58" s="70">
        <f t="shared" si="2225"/>
        <v>0</v>
      </c>
      <c r="RLG58" s="70">
        <f t="shared" si="2225"/>
        <v>0</v>
      </c>
      <c r="RLH58" s="70">
        <f t="shared" si="2225"/>
        <v>0</v>
      </c>
      <c r="RLI58" s="70">
        <f t="shared" si="2225"/>
        <v>0</v>
      </c>
      <c r="RLJ58" s="50">
        <f t="shared" ref="RLJ58:RLJ59" si="2226">SUM(RKX58:RLI58)</f>
        <v>0</v>
      </c>
      <c r="RLK58" s="61" t="s">
        <v>60</v>
      </c>
      <c r="RLL58" s="60">
        <v>9491.7000000000007</v>
      </c>
      <c r="RLM58" s="45">
        <f t="shared" ref="RLM58:RLM59" si="2227">SUM(RLL58/12)</f>
        <v>790.97500000000002</v>
      </c>
      <c r="RLN58" s="70">
        <v>0</v>
      </c>
      <c r="RLO58" s="70">
        <f t="shared" ref="RLO58:RLY59" si="2228">RLN58</f>
        <v>0</v>
      </c>
      <c r="RLP58" s="70">
        <f t="shared" si="2228"/>
        <v>0</v>
      </c>
      <c r="RLQ58" s="70">
        <f t="shared" si="2228"/>
        <v>0</v>
      </c>
      <c r="RLR58" s="70">
        <f t="shared" si="2228"/>
        <v>0</v>
      </c>
      <c r="RLS58" s="70">
        <f t="shared" si="2228"/>
        <v>0</v>
      </c>
      <c r="RLT58" s="70">
        <f t="shared" si="2228"/>
        <v>0</v>
      </c>
      <c r="RLU58" s="70">
        <f t="shared" si="2228"/>
        <v>0</v>
      </c>
      <c r="RLV58" s="70">
        <f t="shared" si="2228"/>
        <v>0</v>
      </c>
      <c r="RLW58" s="70">
        <f t="shared" si="2228"/>
        <v>0</v>
      </c>
      <c r="RLX58" s="70">
        <f t="shared" si="2228"/>
        <v>0</v>
      </c>
      <c r="RLY58" s="70">
        <f t="shared" si="2228"/>
        <v>0</v>
      </c>
      <c r="RLZ58" s="50">
        <f t="shared" ref="RLZ58:RLZ59" si="2229">SUM(RLN58:RLY58)</f>
        <v>0</v>
      </c>
      <c r="RMA58" s="61" t="s">
        <v>60</v>
      </c>
      <c r="RMB58" s="60">
        <v>9491.7000000000007</v>
      </c>
      <c r="RMC58" s="45">
        <f t="shared" ref="RMC58:RMC59" si="2230">SUM(RMB58/12)</f>
        <v>790.97500000000002</v>
      </c>
      <c r="RMD58" s="70">
        <v>0</v>
      </c>
      <c r="RME58" s="70">
        <f t="shared" ref="RME58:RMO59" si="2231">RMD58</f>
        <v>0</v>
      </c>
      <c r="RMF58" s="70">
        <f t="shared" si="2231"/>
        <v>0</v>
      </c>
      <c r="RMG58" s="70">
        <f t="shared" si="2231"/>
        <v>0</v>
      </c>
      <c r="RMH58" s="70">
        <f t="shared" si="2231"/>
        <v>0</v>
      </c>
      <c r="RMI58" s="70">
        <f t="shared" si="2231"/>
        <v>0</v>
      </c>
      <c r="RMJ58" s="70">
        <f t="shared" si="2231"/>
        <v>0</v>
      </c>
      <c r="RMK58" s="70">
        <f t="shared" si="2231"/>
        <v>0</v>
      </c>
      <c r="RML58" s="70">
        <f t="shared" si="2231"/>
        <v>0</v>
      </c>
      <c r="RMM58" s="70">
        <f t="shared" si="2231"/>
        <v>0</v>
      </c>
      <c r="RMN58" s="70">
        <f t="shared" si="2231"/>
        <v>0</v>
      </c>
      <c r="RMO58" s="70">
        <f t="shared" si="2231"/>
        <v>0</v>
      </c>
      <c r="RMP58" s="50">
        <f t="shared" ref="RMP58:RMP59" si="2232">SUM(RMD58:RMO58)</f>
        <v>0</v>
      </c>
      <c r="RMQ58" s="61" t="s">
        <v>60</v>
      </c>
      <c r="RMR58" s="60">
        <v>9491.7000000000007</v>
      </c>
      <c r="RMS58" s="45">
        <f t="shared" ref="RMS58:RMS59" si="2233">SUM(RMR58/12)</f>
        <v>790.97500000000002</v>
      </c>
      <c r="RMT58" s="70">
        <v>0</v>
      </c>
      <c r="RMU58" s="70">
        <f t="shared" ref="RMU58:RNE59" si="2234">RMT58</f>
        <v>0</v>
      </c>
      <c r="RMV58" s="70">
        <f t="shared" si="2234"/>
        <v>0</v>
      </c>
      <c r="RMW58" s="70">
        <f t="shared" si="2234"/>
        <v>0</v>
      </c>
      <c r="RMX58" s="70">
        <f t="shared" si="2234"/>
        <v>0</v>
      </c>
      <c r="RMY58" s="70">
        <f t="shared" si="2234"/>
        <v>0</v>
      </c>
      <c r="RMZ58" s="70">
        <f t="shared" si="2234"/>
        <v>0</v>
      </c>
      <c r="RNA58" s="70">
        <f t="shared" si="2234"/>
        <v>0</v>
      </c>
      <c r="RNB58" s="70">
        <f t="shared" si="2234"/>
        <v>0</v>
      </c>
      <c r="RNC58" s="70">
        <f t="shared" si="2234"/>
        <v>0</v>
      </c>
      <c r="RND58" s="70">
        <f t="shared" si="2234"/>
        <v>0</v>
      </c>
      <c r="RNE58" s="70">
        <f t="shared" si="2234"/>
        <v>0</v>
      </c>
      <c r="RNF58" s="50">
        <f t="shared" ref="RNF58:RNF59" si="2235">SUM(RMT58:RNE58)</f>
        <v>0</v>
      </c>
      <c r="RNG58" s="61" t="s">
        <v>60</v>
      </c>
      <c r="RNH58" s="60">
        <v>9491.7000000000007</v>
      </c>
      <c r="RNI58" s="45">
        <f t="shared" ref="RNI58:RNI59" si="2236">SUM(RNH58/12)</f>
        <v>790.97500000000002</v>
      </c>
      <c r="RNJ58" s="70">
        <v>0</v>
      </c>
      <c r="RNK58" s="70">
        <f t="shared" ref="RNK58:RNU59" si="2237">RNJ58</f>
        <v>0</v>
      </c>
      <c r="RNL58" s="70">
        <f t="shared" si="2237"/>
        <v>0</v>
      </c>
      <c r="RNM58" s="70">
        <f t="shared" si="2237"/>
        <v>0</v>
      </c>
      <c r="RNN58" s="70">
        <f t="shared" si="2237"/>
        <v>0</v>
      </c>
      <c r="RNO58" s="70">
        <f t="shared" si="2237"/>
        <v>0</v>
      </c>
      <c r="RNP58" s="70">
        <f t="shared" si="2237"/>
        <v>0</v>
      </c>
      <c r="RNQ58" s="70">
        <f t="shared" si="2237"/>
        <v>0</v>
      </c>
      <c r="RNR58" s="70">
        <f t="shared" si="2237"/>
        <v>0</v>
      </c>
      <c r="RNS58" s="70">
        <f t="shared" si="2237"/>
        <v>0</v>
      </c>
      <c r="RNT58" s="70">
        <f t="shared" si="2237"/>
        <v>0</v>
      </c>
      <c r="RNU58" s="70">
        <f t="shared" si="2237"/>
        <v>0</v>
      </c>
      <c r="RNV58" s="50">
        <f t="shared" ref="RNV58:RNV59" si="2238">SUM(RNJ58:RNU58)</f>
        <v>0</v>
      </c>
      <c r="RNW58" s="61" t="s">
        <v>60</v>
      </c>
      <c r="RNX58" s="60">
        <v>9491.7000000000007</v>
      </c>
      <c r="RNY58" s="45">
        <f t="shared" ref="RNY58:RNY59" si="2239">SUM(RNX58/12)</f>
        <v>790.97500000000002</v>
      </c>
      <c r="RNZ58" s="70">
        <v>0</v>
      </c>
      <c r="ROA58" s="70">
        <f t="shared" ref="ROA58:ROK59" si="2240">RNZ58</f>
        <v>0</v>
      </c>
      <c r="ROB58" s="70">
        <f t="shared" si="2240"/>
        <v>0</v>
      </c>
      <c r="ROC58" s="70">
        <f t="shared" si="2240"/>
        <v>0</v>
      </c>
      <c r="ROD58" s="70">
        <f t="shared" si="2240"/>
        <v>0</v>
      </c>
      <c r="ROE58" s="70">
        <f t="shared" si="2240"/>
        <v>0</v>
      </c>
      <c r="ROF58" s="70">
        <f t="shared" si="2240"/>
        <v>0</v>
      </c>
      <c r="ROG58" s="70">
        <f t="shared" si="2240"/>
        <v>0</v>
      </c>
      <c r="ROH58" s="70">
        <f t="shared" si="2240"/>
        <v>0</v>
      </c>
      <c r="ROI58" s="70">
        <f t="shared" si="2240"/>
        <v>0</v>
      </c>
      <c r="ROJ58" s="70">
        <f t="shared" si="2240"/>
        <v>0</v>
      </c>
      <c r="ROK58" s="70">
        <f t="shared" si="2240"/>
        <v>0</v>
      </c>
      <c r="ROL58" s="50">
        <f t="shared" ref="ROL58:ROL59" si="2241">SUM(RNZ58:ROK58)</f>
        <v>0</v>
      </c>
      <c r="ROM58" s="61" t="s">
        <v>60</v>
      </c>
      <c r="RON58" s="60">
        <v>9491.7000000000007</v>
      </c>
      <c r="ROO58" s="45">
        <f t="shared" ref="ROO58:ROO59" si="2242">SUM(RON58/12)</f>
        <v>790.97500000000002</v>
      </c>
      <c r="ROP58" s="70">
        <v>0</v>
      </c>
      <c r="ROQ58" s="70">
        <f t="shared" ref="ROQ58:RPA59" si="2243">ROP58</f>
        <v>0</v>
      </c>
      <c r="ROR58" s="70">
        <f t="shared" si="2243"/>
        <v>0</v>
      </c>
      <c r="ROS58" s="70">
        <f t="shared" si="2243"/>
        <v>0</v>
      </c>
      <c r="ROT58" s="70">
        <f t="shared" si="2243"/>
        <v>0</v>
      </c>
      <c r="ROU58" s="70">
        <f t="shared" si="2243"/>
        <v>0</v>
      </c>
      <c r="ROV58" s="70">
        <f t="shared" si="2243"/>
        <v>0</v>
      </c>
      <c r="ROW58" s="70">
        <f t="shared" si="2243"/>
        <v>0</v>
      </c>
      <c r="ROX58" s="70">
        <f t="shared" si="2243"/>
        <v>0</v>
      </c>
      <c r="ROY58" s="70">
        <f t="shared" si="2243"/>
        <v>0</v>
      </c>
      <c r="ROZ58" s="70">
        <f t="shared" si="2243"/>
        <v>0</v>
      </c>
      <c r="RPA58" s="70">
        <f t="shared" si="2243"/>
        <v>0</v>
      </c>
      <c r="RPB58" s="50">
        <f t="shared" ref="RPB58:RPB59" si="2244">SUM(ROP58:RPA58)</f>
        <v>0</v>
      </c>
      <c r="RPC58" s="61" t="s">
        <v>60</v>
      </c>
      <c r="RPD58" s="60">
        <v>9491.7000000000007</v>
      </c>
      <c r="RPE58" s="45">
        <f t="shared" ref="RPE58:RPE59" si="2245">SUM(RPD58/12)</f>
        <v>790.97500000000002</v>
      </c>
      <c r="RPF58" s="70">
        <v>0</v>
      </c>
      <c r="RPG58" s="70">
        <f t="shared" ref="RPG58:RPQ59" si="2246">RPF58</f>
        <v>0</v>
      </c>
      <c r="RPH58" s="70">
        <f t="shared" si="2246"/>
        <v>0</v>
      </c>
      <c r="RPI58" s="70">
        <f t="shared" si="2246"/>
        <v>0</v>
      </c>
      <c r="RPJ58" s="70">
        <f t="shared" si="2246"/>
        <v>0</v>
      </c>
      <c r="RPK58" s="70">
        <f t="shared" si="2246"/>
        <v>0</v>
      </c>
      <c r="RPL58" s="70">
        <f t="shared" si="2246"/>
        <v>0</v>
      </c>
      <c r="RPM58" s="70">
        <f t="shared" si="2246"/>
        <v>0</v>
      </c>
      <c r="RPN58" s="70">
        <f t="shared" si="2246"/>
        <v>0</v>
      </c>
      <c r="RPO58" s="70">
        <f t="shared" si="2246"/>
        <v>0</v>
      </c>
      <c r="RPP58" s="70">
        <f t="shared" si="2246"/>
        <v>0</v>
      </c>
      <c r="RPQ58" s="70">
        <f t="shared" si="2246"/>
        <v>0</v>
      </c>
      <c r="RPR58" s="50">
        <f t="shared" ref="RPR58:RPR59" si="2247">SUM(RPF58:RPQ58)</f>
        <v>0</v>
      </c>
      <c r="RPS58" s="61" t="s">
        <v>60</v>
      </c>
      <c r="RPT58" s="60">
        <v>9491.7000000000007</v>
      </c>
      <c r="RPU58" s="45">
        <f t="shared" ref="RPU58:RPU59" si="2248">SUM(RPT58/12)</f>
        <v>790.97500000000002</v>
      </c>
      <c r="RPV58" s="70">
        <v>0</v>
      </c>
      <c r="RPW58" s="70">
        <f t="shared" ref="RPW58:RQG59" si="2249">RPV58</f>
        <v>0</v>
      </c>
      <c r="RPX58" s="70">
        <f t="shared" si="2249"/>
        <v>0</v>
      </c>
      <c r="RPY58" s="70">
        <f t="shared" si="2249"/>
        <v>0</v>
      </c>
      <c r="RPZ58" s="70">
        <f t="shared" si="2249"/>
        <v>0</v>
      </c>
      <c r="RQA58" s="70">
        <f t="shared" si="2249"/>
        <v>0</v>
      </c>
      <c r="RQB58" s="70">
        <f t="shared" si="2249"/>
        <v>0</v>
      </c>
      <c r="RQC58" s="70">
        <f t="shared" si="2249"/>
        <v>0</v>
      </c>
      <c r="RQD58" s="70">
        <f t="shared" si="2249"/>
        <v>0</v>
      </c>
      <c r="RQE58" s="70">
        <f t="shared" si="2249"/>
        <v>0</v>
      </c>
      <c r="RQF58" s="70">
        <f t="shared" si="2249"/>
        <v>0</v>
      </c>
      <c r="RQG58" s="70">
        <f t="shared" si="2249"/>
        <v>0</v>
      </c>
      <c r="RQH58" s="50">
        <f t="shared" ref="RQH58:RQH59" si="2250">SUM(RPV58:RQG58)</f>
        <v>0</v>
      </c>
      <c r="RQI58" s="61" t="s">
        <v>60</v>
      </c>
      <c r="RQJ58" s="60">
        <v>9491.7000000000007</v>
      </c>
      <c r="RQK58" s="45">
        <f t="shared" ref="RQK58:RQK59" si="2251">SUM(RQJ58/12)</f>
        <v>790.97500000000002</v>
      </c>
      <c r="RQL58" s="70">
        <v>0</v>
      </c>
      <c r="RQM58" s="70">
        <f t="shared" ref="RQM58:RQW59" si="2252">RQL58</f>
        <v>0</v>
      </c>
      <c r="RQN58" s="70">
        <f t="shared" si="2252"/>
        <v>0</v>
      </c>
      <c r="RQO58" s="70">
        <f t="shared" si="2252"/>
        <v>0</v>
      </c>
      <c r="RQP58" s="70">
        <f t="shared" si="2252"/>
        <v>0</v>
      </c>
      <c r="RQQ58" s="70">
        <f t="shared" si="2252"/>
        <v>0</v>
      </c>
      <c r="RQR58" s="70">
        <f t="shared" si="2252"/>
        <v>0</v>
      </c>
      <c r="RQS58" s="70">
        <f t="shared" si="2252"/>
        <v>0</v>
      </c>
      <c r="RQT58" s="70">
        <f t="shared" si="2252"/>
        <v>0</v>
      </c>
      <c r="RQU58" s="70">
        <f t="shared" si="2252"/>
        <v>0</v>
      </c>
      <c r="RQV58" s="70">
        <f t="shared" si="2252"/>
        <v>0</v>
      </c>
      <c r="RQW58" s="70">
        <f t="shared" si="2252"/>
        <v>0</v>
      </c>
      <c r="RQX58" s="50">
        <f t="shared" ref="RQX58:RQX59" si="2253">SUM(RQL58:RQW58)</f>
        <v>0</v>
      </c>
      <c r="RQY58" s="61" t="s">
        <v>60</v>
      </c>
      <c r="RQZ58" s="60">
        <v>9491.7000000000007</v>
      </c>
      <c r="RRA58" s="45">
        <f t="shared" ref="RRA58:RRA59" si="2254">SUM(RQZ58/12)</f>
        <v>790.97500000000002</v>
      </c>
      <c r="RRB58" s="70">
        <v>0</v>
      </c>
      <c r="RRC58" s="70">
        <f t="shared" ref="RRC58:RRM59" si="2255">RRB58</f>
        <v>0</v>
      </c>
      <c r="RRD58" s="70">
        <f t="shared" si="2255"/>
        <v>0</v>
      </c>
      <c r="RRE58" s="70">
        <f t="shared" si="2255"/>
        <v>0</v>
      </c>
      <c r="RRF58" s="70">
        <f t="shared" si="2255"/>
        <v>0</v>
      </c>
      <c r="RRG58" s="70">
        <f t="shared" si="2255"/>
        <v>0</v>
      </c>
      <c r="RRH58" s="70">
        <f t="shared" si="2255"/>
        <v>0</v>
      </c>
      <c r="RRI58" s="70">
        <f t="shared" si="2255"/>
        <v>0</v>
      </c>
      <c r="RRJ58" s="70">
        <f t="shared" si="2255"/>
        <v>0</v>
      </c>
      <c r="RRK58" s="70">
        <f t="shared" si="2255"/>
        <v>0</v>
      </c>
      <c r="RRL58" s="70">
        <f t="shared" si="2255"/>
        <v>0</v>
      </c>
      <c r="RRM58" s="70">
        <f t="shared" si="2255"/>
        <v>0</v>
      </c>
      <c r="RRN58" s="50">
        <f t="shared" ref="RRN58:RRN59" si="2256">SUM(RRB58:RRM58)</f>
        <v>0</v>
      </c>
      <c r="RRO58" s="61" t="s">
        <v>60</v>
      </c>
      <c r="RRP58" s="60">
        <v>9491.7000000000007</v>
      </c>
      <c r="RRQ58" s="45">
        <f t="shared" ref="RRQ58:RRQ59" si="2257">SUM(RRP58/12)</f>
        <v>790.97500000000002</v>
      </c>
      <c r="RRR58" s="70">
        <v>0</v>
      </c>
      <c r="RRS58" s="70">
        <f t="shared" ref="RRS58:RSC59" si="2258">RRR58</f>
        <v>0</v>
      </c>
      <c r="RRT58" s="70">
        <f t="shared" si="2258"/>
        <v>0</v>
      </c>
      <c r="RRU58" s="70">
        <f t="shared" si="2258"/>
        <v>0</v>
      </c>
      <c r="RRV58" s="70">
        <f t="shared" si="2258"/>
        <v>0</v>
      </c>
      <c r="RRW58" s="70">
        <f t="shared" si="2258"/>
        <v>0</v>
      </c>
      <c r="RRX58" s="70">
        <f t="shared" si="2258"/>
        <v>0</v>
      </c>
      <c r="RRY58" s="70">
        <f t="shared" si="2258"/>
        <v>0</v>
      </c>
      <c r="RRZ58" s="70">
        <f t="shared" si="2258"/>
        <v>0</v>
      </c>
      <c r="RSA58" s="70">
        <f t="shared" si="2258"/>
        <v>0</v>
      </c>
      <c r="RSB58" s="70">
        <f t="shared" si="2258"/>
        <v>0</v>
      </c>
      <c r="RSC58" s="70">
        <f t="shared" si="2258"/>
        <v>0</v>
      </c>
      <c r="RSD58" s="50">
        <f t="shared" ref="RSD58:RSD59" si="2259">SUM(RRR58:RSC58)</f>
        <v>0</v>
      </c>
      <c r="RSE58" s="61" t="s">
        <v>60</v>
      </c>
      <c r="RSF58" s="60">
        <v>9491.7000000000007</v>
      </c>
      <c r="RSG58" s="45">
        <f t="shared" ref="RSG58:RSG59" si="2260">SUM(RSF58/12)</f>
        <v>790.97500000000002</v>
      </c>
      <c r="RSH58" s="70">
        <v>0</v>
      </c>
      <c r="RSI58" s="70">
        <f t="shared" ref="RSI58:RSS59" si="2261">RSH58</f>
        <v>0</v>
      </c>
      <c r="RSJ58" s="70">
        <f t="shared" si="2261"/>
        <v>0</v>
      </c>
      <c r="RSK58" s="70">
        <f t="shared" si="2261"/>
        <v>0</v>
      </c>
      <c r="RSL58" s="70">
        <f t="shared" si="2261"/>
        <v>0</v>
      </c>
      <c r="RSM58" s="70">
        <f t="shared" si="2261"/>
        <v>0</v>
      </c>
      <c r="RSN58" s="70">
        <f t="shared" si="2261"/>
        <v>0</v>
      </c>
      <c r="RSO58" s="70">
        <f t="shared" si="2261"/>
        <v>0</v>
      </c>
      <c r="RSP58" s="70">
        <f t="shared" si="2261"/>
        <v>0</v>
      </c>
      <c r="RSQ58" s="70">
        <f t="shared" si="2261"/>
        <v>0</v>
      </c>
      <c r="RSR58" s="70">
        <f t="shared" si="2261"/>
        <v>0</v>
      </c>
      <c r="RSS58" s="70">
        <f t="shared" si="2261"/>
        <v>0</v>
      </c>
      <c r="RST58" s="50">
        <f t="shared" ref="RST58:RST59" si="2262">SUM(RSH58:RSS58)</f>
        <v>0</v>
      </c>
      <c r="RSU58" s="61" t="s">
        <v>60</v>
      </c>
      <c r="RSV58" s="60">
        <v>9491.7000000000007</v>
      </c>
      <c r="RSW58" s="45">
        <f t="shared" ref="RSW58:RSW59" si="2263">SUM(RSV58/12)</f>
        <v>790.97500000000002</v>
      </c>
      <c r="RSX58" s="70">
        <v>0</v>
      </c>
      <c r="RSY58" s="70">
        <f t="shared" ref="RSY58:RTI59" si="2264">RSX58</f>
        <v>0</v>
      </c>
      <c r="RSZ58" s="70">
        <f t="shared" si="2264"/>
        <v>0</v>
      </c>
      <c r="RTA58" s="70">
        <f t="shared" si="2264"/>
        <v>0</v>
      </c>
      <c r="RTB58" s="70">
        <f t="shared" si="2264"/>
        <v>0</v>
      </c>
      <c r="RTC58" s="70">
        <f t="shared" si="2264"/>
        <v>0</v>
      </c>
      <c r="RTD58" s="70">
        <f t="shared" si="2264"/>
        <v>0</v>
      </c>
      <c r="RTE58" s="70">
        <f t="shared" si="2264"/>
        <v>0</v>
      </c>
      <c r="RTF58" s="70">
        <f t="shared" si="2264"/>
        <v>0</v>
      </c>
      <c r="RTG58" s="70">
        <f t="shared" si="2264"/>
        <v>0</v>
      </c>
      <c r="RTH58" s="70">
        <f t="shared" si="2264"/>
        <v>0</v>
      </c>
      <c r="RTI58" s="70">
        <f t="shared" si="2264"/>
        <v>0</v>
      </c>
      <c r="RTJ58" s="50">
        <f t="shared" ref="RTJ58:RTJ59" si="2265">SUM(RSX58:RTI58)</f>
        <v>0</v>
      </c>
      <c r="RTK58" s="61" t="s">
        <v>60</v>
      </c>
      <c r="RTL58" s="60">
        <v>9491.7000000000007</v>
      </c>
      <c r="RTM58" s="45">
        <f t="shared" ref="RTM58:RTM59" si="2266">SUM(RTL58/12)</f>
        <v>790.97500000000002</v>
      </c>
      <c r="RTN58" s="70">
        <v>0</v>
      </c>
      <c r="RTO58" s="70">
        <f t="shared" ref="RTO58:RTY59" si="2267">RTN58</f>
        <v>0</v>
      </c>
      <c r="RTP58" s="70">
        <f t="shared" si="2267"/>
        <v>0</v>
      </c>
      <c r="RTQ58" s="70">
        <f t="shared" si="2267"/>
        <v>0</v>
      </c>
      <c r="RTR58" s="70">
        <f t="shared" si="2267"/>
        <v>0</v>
      </c>
      <c r="RTS58" s="70">
        <f t="shared" si="2267"/>
        <v>0</v>
      </c>
      <c r="RTT58" s="70">
        <f t="shared" si="2267"/>
        <v>0</v>
      </c>
      <c r="RTU58" s="70">
        <f t="shared" si="2267"/>
        <v>0</v>
      </c>
      <c r="RTV58" s="70">
        <f t="shared" si="2267"/>
        <v>0</v>
      </c>
      <c r="RTW58" s="70">
        <f t="shared" si="2267"/>
        <v>0</v>
      </c>
      <c r="RTX58" s="70">
        <f t="shared" si="2267"/>
        <v>0</v>
      </c>
      <c r="RTY58" s="70">
        <f t="shared" si="2267"/>
        <v>0</v>
      </c>
      <c r="RTZ58" s="50">
        <f t="shared" ref="RTZ58:RTZ59" si="2268">SUM(RTN58:RTY58)</f>
        <v>0</v>
      </c>
      <c r="RUA58" s="61" t="s">
        <v>60</v>
      </c>
      <c r="RUB58" s="60">
        <v>9491.7000000000007</v>
      </c>
      <c r="RUC58" s="45">
        <f t="shared" ref="RUC58:RUC59" si="2269">SUM(RUB58/12)</f>
        <v>790.97500000000002</v>
      </c>
      <c r="RUD58" s="70">
        <v>0</v>
      </c>
      <c r="RUE58" s="70">
        <f t="shared" ref="RUE58:RUO59" si="2270">RUD58</f>
        <v>0</v>
      </c>
      <c r="RUF58" s="70">
        <f t="shared" si="2270"/>
        <v>0</v>
      </c>
      <c r="RUG58" s="70">
        <f t="shared" si="2270"/>
        <v>0</v>
      </c>
      <c r="RUH58" s="70">
        <f t="shared" si="2270"/>
        <v>0</v>
      </c>
      <c r="RUI58" s="70">
        <f t="shared" si="2270"/>
        <v>0</v>
      </c>
      <c r="RUJ58" s="70">
        <f t="shared" si="2270"/>
        <v>0</v>
      </c>
      <c r="RUK58" s="70">
        <f t="shared" si="2270"/>
        <v>0</v>
      </c>
      <c r="RUL58" s="70">
        <f t="shared" si="2270"/>
        <v>0</v>
      </c>
      <c r="RUM58" s="70">
        <f t="shared" si="2270"/>
        <v>0</v>
      </c>
      <c r="RUN58" s="70">
        <f t="shared" si="2270"/>
        <v>0</v>
      </c>
      <c r="RUO58" s="70">
        <f t="shared" si="2270"/>
        <v>0</v>
      </c>
      <c r="RUP58" s="50">
        <f t="shared" ref="RUP58:RUP59" si="2271">SUM(RUD58:RUO58)</f>
        <v>0</v>
      </c>
      <c r="RUQ58" s="61" t="s">
        <v>60</v>
      </c>
      <c r="RUR58" s="60">
        <v>9491.7000000000007</v>
      </c>
      <c r="RUS58" s="45">
        <f t="shared" ref="RUS58:RUS59" si="2272">SUM(RUR58/12)</f>
        <v>790.97500000000002</v>
      </c>
      <c r="RUT58" s="70">
        <v>0</v>
      </c>
      <c r="RUU58" s="70">
        <f t="shared" ref="RUU58:RVE59" si="2273">RUT58</f>
        <v>0</v>
      </c>
      <c r="RUV58" s="70">
        <f t="shared" si="2273"/>
        <v>0</v>
      </c>
      <c r="RUW58" s="70">
        <f t="shared" si="2273"/>
        <v>0</v>
      </c>
      <c r="RUX58" s="70">
        <f t="shared" si="2273"/>
        <v>0</v>
      </c>
      <c r="RUY58" s="70">
        <f t="shared" si="2273"/>
        <v>0</v>
      </c>
      <c r="RUZ58" s="70">
        <f t="shared" si="2273"/>
        <v>0</v>
      </c>
      <c r="RVA58" s="70">
        <f t="shared" si="2273"/>
        <v>0</v>
      </c>
      <c r="RVB58" s="70">
        <f t="shared" si="2273"/>
        <v>0</v>
      </c>
      <c r="RVC58" s="70">
        <f t="shared" si="2273"/>
        <v>0</v>
      </c>
      <c r="RVD58" s="70">
        <f t="shared" si="2273"/>
        <v>0</v>
      </c>
      <c r="RVE58" s="70">
        <f t="shared" si="2273"/>
        <v>0</v>
      </c>
      <c r="RVF58" s="50">
        <f t="shared" ref="RVF58:RVF59" si="2274">SUM(RUT58:RVE58)</f>
        <v>0</v>
      </c>
      <c r="RVG58" s="61" t="s">
        <v>60</v>
      </c>
      <c r="RVH58" s="60">
        <v>9491.7000000000007</v>
      </c>
      <c r="RVI58" s="45">
        <f t="shared" ref="RVI58:RVI59" si="2275">SUM(RVH58/12)</f>
        <v>790.97500000000002</v>
      </c>
      <c r="RVJ58" s="70">
        <v>0</v>
      </c>
      <c r="RVK58" s="70">
        <f t="shared" ref="RVK58:RVU59" si="2276">RVJ58</f>
        <v>0</v>
      </c>
      <c r="RVL58" s="70">
        <f t="shared" si="2276"/>
        <v>0</v>
      </c>
      <c r="RVM58" s="70">
        <f t="shared" si="2276"/>
        <v>0</v>
      </c>
      <c r="RVN58" s="70">
        <f t="shared" si="2276"/>
        <v>0</v>
      </c>
      <c r="RVO58" s="70">
        <f t="shared" si="2276"/>
        <v>0</v>
      </c>
      <c r="RVP58" s="70">
        <f t="shared" si="2276"/>
        <v>0</v>
      </c>
      <c r="RVQ58" s="70">
        <f t="shared" si="2276"/>
        <v>0</v>
      </c>
      <c r="RVR58" s="70">
        <f t="shared" si="2276"/>
        <v>0</v>
      </c>
      <c r="RVS58" s="70">
        <f t="shared" si="2276"/>
        <v>0</v>
      </c>
      <c r="RVT58" s="70">
        <f t="shared" si="2276"/>
        <v>0</v>
      </c>
      <c r="RVU58" s="70">
        <f t="shared" si="2276"/>
        <v>0</v>
      </c>
      <c r="RVV58" s="50">
        <f t="shared" ref="RVV58:RVV59" si="2277">SUM(RVJ58:RVU58)</f>
        <v>0</v>
      </c>
      <c r="RVW58" s="61" t="s">
        <v>60</v>
      </c>
      <c r="RVX58" s="60">
        <v>9491.7000000000007</v>
      </c>
      <c r="RVY58" s="45">
        <f t="shared" ref="RVY58:RVY59" si="2278">SUM(RVX58/12)</f>
        <v>790.97500000000002</v>
      </c>
      <c r="RVZ58" s="70">
        <v>0</v>
      </c>
      <c r="RWA58" s="70">
        <f t="shared" ref="RWA58:RWK59" si="2279">RVZ58</f>
        <v>0</v>
      </c>
      <c r="RWB58" s="70">
        <f t="shared" si="2279"/>
        <v>0</v>
      </c>
      <c r="RWC58" s="70">
        <f t="shared" si="2279"/>
        <v>0</v>
      </c>
      <c r="RWD58" s="70">
        <f t="shared" si="2279"/>
        <v>0</v>
      </c>
      <c r="RWE58" s="70">
        <f t="shared" si="2279"/>
        <v>0</v>
      </c>
      <c r="RWF58" s="70">
        <f t="shared" si="2279"/>
        <v>0</v>
      </c>
      <c r="RWG58" s="70">
        <f t="shared" si="2279"/>
        <v>0</v>
      </c>
      <c r="RWH58" s="70">
        <f t="shared" si="2279"/>
        <v>0</v>
      </c>
      <c r="RWI58" s="70">
        <f t="shared" si="2279"/>
        <v>0</v>
      </c>
      <c r="RWJ58" s="70">
        <f t="shared" si="2279"/>
        <v>0</v>
      </c>
      <c r="RWK58" s="70">
        <f t="shared" si="2279"/>
        <v>0</v>
      </c>
      <c r="RWL58" s="50">
        <f t="shared" ref="RWL58:RWL59" si="2280">SUM(RVZ58:RWK58)</f>
        <v>0</v>
      </c>
      <c r="RWM58" s="61" t="s">
        <v>60</v>
      </c>
      <c r="RWN58" s="60">
        <v>9491.7000000000007</v>
      </c>
      <c r="RWO58" s="45">
        <f t="shared" ref="RWO58:RWO59" si="2281">SUM(RWN58/12)</f>
        <v>790.97500000000002</v>
      </c>
      <c r="RWP58" s="70">
        <v>0</v>
      </c>
      <c r="RWQ58" s="70">
        <f t="shared" ref="RWQ58:RXA59" si="2282">RWP58</f>
        <v>0</v>
      </c>
      <c r="RWR58" s="70">
        <f t="shared" si="2282"/>
        <v>0</v>
      </c>
      <c r="RWS58" s="70">
        <f t="shared" si="2282"/>
        <v>0</v>
      </c>
      <c r="RWT58" s="70">
        <f t="shared" si="2282"/>
        <v>0</v>
      </c>
      <c r="RWU58" s="70">
        <f t="shared" si="2282"/>
        <v>0</v>
      </c>
      <c r="RWV58" s="70">
        <f t="shared" si="2282"/>
        <v>0</v>
      </c>
      <c r="RWW58" s="70">
        <f t="shared" si="2282"/>
        <v>0</v>
      </c>
      <c r="RWX58" s="70">
        <f t="shared" si="2282"/>
        <v>0</v>
      </c>
      <c r="RWY58" s="70">
        <f t="shared" si="2282"/>
        <v>0</v>
      </c>
      <c r="RWZ58" s="70">
        <f t="shared" si="2282"/>
        <v>0</v>
      </c>
      <c r="RXA58" s="70">
        <f t="shared" si="2282"/>
        <v>0</v>
      </c>
      <c r="RXB58" s="50">
        <f t="shared" ref="RXB58:RXB59" si="2283">SUM(RWP58:RXA58)</f>
        <v>0</v>
      </c>
      <c r="RXC58" s="61" t="s">
        <v>60</v>
      </c>
      <c r="RXD58" s="60">
        <v>9491.7000000000007</v>
      </c>
      <c r="RXE58" s="45">
        <f t="shared" ref="RXE58:RXE59" si="2284">SUM(RXD58/12)</f>
        <v>790.97500000000002</v>
      </c>
      <c r="RXF58" s="70">
        <v>0</v>
      </c>
      <c r="RXG58" s="70">
        <f t="shared" ref="RXG58:RXQ59" si="2285">RXF58</f>
        <v>0</v>
      </c>
      <c r="RXH58" s="70">
        <f t="shared" si="2285"/>
        <v>0</v>
      </c>
      <c r="RXI58" s="70">
        <f t="shared" si="2285"/>
        <v>0</v>
      </c>
      <c r="RXJ58" s="70">
        <f t="shared" si="2285"/>
        <v>0</v>
      </c>
      <c r="RXK58" s="70">
        <f t="shared" si="2285"/>
        <v>0</v>
      </c>
      <c r="RXL58" s="70">
        <f t="shared" si="2285"/>
        <v>0</v>
      </c>
      <c r="RXM58" s="70">
        <f t="shared" si="2285"/>
        <v>0</v>
      </c>
      <c r="RXN58" s="70">
        <f t="shared" si="2285"/>
        <v>0</v>
      </c>
      <c r="RXO58" s="70">
        <f t="shared" si="2285"/>
        <v>0</v>
      </c>
      <c r="RXP58" s="70">
        <f t="shared" si="2285"/>
        <v>0</v>
      </c>
      <c r="RXQ58" s="70">
        <f t="shared" si="2285"/>
        <v>0</v>
      </c>
      <c r="RXR58" s="50">
        <f t="shared" ref="RXR58:RXR59" si="2286">SUM(RXF58:RXQ58)</f>
        <v>0</v>
      </c>
      <c r="RXS58" s="61" t="s">
        <v>60</v>
      </c>
      <c r="RXT58" s="60">
        <v>9491.7000000000007</v>
      </c>
      <c r="RXU58" s="45">
        <f t="shared" ref="RXU58:RXU59" si="2287">SUM(RXT58/12)</f>
        <v>790.97500000000002</v>
      </c>
      <c r="RXV58" s="70">
        <v>0</v>
      </c>
      <c r="RXW58" s="70">
        <f t="shared" ref="RXW58:RYG59" si="2288">RXV58</f>
        <v>0</v>
      </c>
      <c r="RXX58" s="70">
        <f t="shared" si="2288"/>
        <v>0</v>
      </c>
      <c r="RXY58" s="70">
        <f t="shared" si="2288"/>
        <v>0</v>
      </c>
      <c r="RXZ58" s="70">
        <f t="shared" si="2288"/>
        <v>0</v>
      </c>
      <c r="RYA58" s="70">
        <f t="shared" si="2288"/>
        <v>0</v>
      </c>
      <c r="RYB58" s="70">
        <f t="shared" si="2288"/>
        <v>0</v>
      </c>
      <c r="RYC58" s="70">
        <f t="shared" si="2288"/>
        <v>0</v>
      </c>
      <c r="RYD58" s="70">
        <f t="shared" si="2288"/>
        <v>0</v>
      </c>
      <c r="RYE58" s="70">
        <f t="shared" si="2288"/>
        <v>0</v>
      </c>
      <c r="RYF58" s="70">
        <f t="shared" si="2288"/>
        <v>0</v>
      </c>
      <c r="RYG58" s="70">
        <f t="shared" si="2288"/>
        <v>0</v>
      </c>
      <c r="RYH58" s="50">
        <f t="shared" ref="RYH58:RYH59" si="2289">SUM(RXV58:RYG58)</f>
        <v>0</v>
      </c>
      <c r="RYI58" s="61" t="s">
        <v>60</v>
      </c>
      <c r="RYJ58" s="60">
        <v>9491.7000000000007</v>
      </c>
      <c r="RYK58" s="45">
        <f t="shared" ref="RYK58:RYK59" si="2290">SUM(RYJ58/12)</f>
        <v>790.97500000000002</v>
      </c>
      <c r="RYL58" s="70">
        <v>0</v>
      </c>
      <c r="RYM58" s="70">
        <f t="shared" ref="RYM58:RYW59" si="2291">RYL58</f>
        <v>0</v>
      </c>
      <c r="RYN58" s="70">
        <f t="shared" si="2291"/>
        <v>0</v>
      </c>
      <c r="RYO58" s="70">
        <f t="shared" si="2291"/>
        <v>0</v>
      </c>
      <c r="RYP58" s="70">
        <f t="shared" si="2291"/>
        <v>0</v>
      </c>
      <c r="RYQ58" s="70">
        <f t="shared" si="2291"/>
        <v>0</v>
      </c>
      <c r="RYR58" s="70">
        <f t="shared" si="2291"/>
        <v>0</v>
      </c>
      <c r="RYS58" s="70">
        <f t="shared" si="2291"/>
        <v>0</v>
      </c>
      <c r="RYT58" s="70">
        <f t="shared" si="2291"/>
        <v>0</v>
      </c>
      <c r="RYU58" s="70">
        <f t="shared" si="2291"/>
        <v>0</v>
      </c>
      <c r="RYV58" s="70">
        <f t="shared" si="2291"/>
        <v>0</v>
      </c>
      <c r="RYW58" s="70">
        <f t="shared" si="2291"/>
        <v>0</v>
      </c>
      <c r="RYX58" s="50">
        <f t="shared" ref="RYX58:RYX59" si="2292">SUM(RYL58:RYW58)</f>
        <v>0</v>
      </c>
      <c r="RYY58" s="61" t="s">
        <v>60</v>
      </c>
      <c r="RYZ58" s="60">
        <v>9491.7000000000007</v>
      </c>
      <c r="RZA58" s="45">
        <f t="shared" ref="RZA58:RZA59" si="2293">SUM(RYZ58/12)</f>
        <v>790.97500000000002</v>
      </c>
      <c r="RZB58" s="70">
        <v>0</v>
      </c>
      <c r="RZC58" s="70">
        <f t="shared" ref="RZC58:RZM59" si="2294">RZB58</f>
        <v>0</v>
      </c>
      <c r="RZD58" s="70">
        <f t="shared" si="2294"/>
        <v>0</v>
      </c>
      <c r="RZE58" s="70">
        <f t="shared" si="2294"/>
        <v>0</v>
      </c>
      <c r="RZF58" s="70">
        <f t="shared" si="2294"/>
        <v>0</v>
      </c>
      <c r="RZG58" s="70">
        <f t="shared" si="2294"/>
        <v>0</v>
      </c>
      <c r="RZH58" s="70">
        <f t="shared" si="2294"/>
        <v>0</v>
      </c>
      <c r="RZI58" s="70">
        <f t="shared" si="2294"/>
        <v>0</v>
      </c>
      <c r="RZJ58" s="70">
        <f t="shared" si="2294"/>
        <v>0</v>
      </c>
      <c r="RZK58" s="70">
        <f t="shared" si="2294"/>
        <v>0</v>
      </c>
      <c r="RZL58" s="70">
        <f t="shared" si="2294"/>
        <v>0</v>
      </c>
      <c r="RZM58" s="70">
        <f t="shared" si="2294"/>
        <v>0</v>
      </c>
      <c r="RZN58" s="50">
        <f t="shared" ref="RZN58:RZN59" si="2295">SUM(RZB58:RZM58)</f>
        <v>0</v>
      </c>
      <c r="RZO58" s="61" t="s">
        <v>60</v>
      </c>
      <c r="RZP58" s="60">
        <v>9491.7000000000007</v>
      </c>
      <c r="RZQ58" s="45">
        <f t="shared" ref="RZQ58:RZQ59" si="2296">SUM(RZP58/12)</f>
        <v>790.97500000000002</v>
      </c>
      <c r="RZR58" s="70">
        <v>0</v>
      </c>
      <c r="RZS58" s="70">
        <f t="shared" ref="RZS58:SAC59" si="2297">RZR58</f>
        <v>0</v>
      </c>
      <c r="RZT58" s="70">
        <f t="shared" si="2297"/>
        <v>0</v>
      </c>
      <c r="RZU58" s="70">
        <f t="shared" si="2297"/>
        <v>0</v>
      </c>
      <c r="RZV58" s="70">
        <f t="shared" si="2297"/>
        <v>0</v>
      </c>
      <c r="RZW58" s="70">
        <f t="shared" si="2297"/>
        <v>0</v>
      </c>
      <c r="RZX58" s="70">
        <f t="shared" si="2297"/>
        <v>0</v>
      </c>
      <c r="RZY58" s="70">
        <f t="shared" si="2297"/>
        <v>0</v>
      </c>
      <c r="RZZ58" s="70">
        <f t="shared" si="2297"/>
        <v>0</v>
      </c>
      <c r="SAA58" s="70">
        <f t="shared" si="2297"/>
        <v>0</v>
      </c>
      <c r="SAB58" s="70">
        <f t="shared" si="2297"/>
        <v>0</v>
      </c>
      <c r="SAC58" s="70">
        <f t="shared" si="2297"/>
        <v>0</v>
      </c>
      <c r="SAD58" s="50">
        <f t="shared" ref="SAD58:SAD59" si="2298">SUM(RZR58:SAC58)</f>
        <v>0</v>
      </c>
      <c r="SAE58" s="61" t="s">
        <v>60</v>
      </c>
      <c r="SAF58" s="60">
        <v>9491.7000000000007</v>
      </c>
      <c r="SAG58" s="45">
        <f t="shared" ref="SAG58:SAG59" si="2299">SUM(SAF58/12)</f>
        <v>790.97500000000002</v>
      </c>
      <c r="SAH58" s="70">
        <v>0</v>
      </c>
      <c r="SAI58" s="70">
        <f t="shared" ref="SAI58:SAS59" si="2300">SAH58</f>
        <v>0</v>
      </c>
      <c r="SAJ58" s="70">
        <f t="shared" si="2300"/>
        <v>0</v>
      </c>
      <c r="SAK58" s="70">
        <f t="shared" si="2300"/>
        <v>0</v>
      </c>
      <c r="SAL58" s="70">
        <f t="shared" si="2300"/>
        <v>0</v>
      </c>
      <c r="SAM58" s="70">
        <f t="shared" si="2300"/>
        <v>0</v>
      </c>
      <c r="SAN58" s="70">
        <f t="shared" si="2300"/>
        <v>0</v>
      </c>
      <c r="SAO58" s="70">
        <f t="shared" si="2300"/>
        <v>0</v>
      </c>
      <c r="SAP58" s="70">
        <f t="shared" si="2300"/>
        <v>0</v>
      </c>
      <c r="SAQ58" s="70">
        <f t="shared" si="2300"/>
        <v>0</v>
      </c>
      <c r="SAR58" s="70">
        <f t="shared" si="2300"/>
        <v>0</v>
      </c>
      <c r="SAS58" s="70">
        <f t="shared" si="2300"/>
        <v>0</v>
      </c>
      <c r="SAT58" s="50">
        <f t="shared" ref="SAT58:SAT59" si="2301">SUM(SAH58:SAS58)</f>
        <v>0</v>
      </c>
      <c r="SAU58" s="61" t="s">
        <v>60</v>
      </c>
      <c r="SAV58" s="60">
        <v>9491.7000000000007</v>
      </c>
      <c r="SAW58" s="45">
        <f t="shared" ref="SAW58:SAW59" si="2302">SUM(SAV58/12)</f>
        <v>790.97500000000002</v>
      </c>
      <c r="SAX58" s="70">
        <v>0</v>
      </c>
      <c r="SAY58" s="70">
        <f t="shared" ref="SAY58:SBI59" si="2303">SAX58</f>
        <v>0</v>
      </c>
      <c r="SAZ58" s="70">
        <f t="shared" si="2303"/>
        <v>0</v>
      </c>
      <c r="SBA58" s="70">
        <f t="shared" si="2303"/>
        <v>0</v>
      </c>
      <c r="SBB58" s="70">
        <f t="shared" si="2303"/>
        <v>0</v>
      </c>
      <c r="SBC58" s="70">
        <f t="shared" si="2303"/>
        <v>0</v>
      </c>
      <c r="SBD58" s="70">
        <f t="shared" si="2303"/>
        <v>0</v>
      </c>
      <c r="SBE58" s="70">
        <f t="shared" si="2303"/>
        <v>0</v>
      </c>
      <c r="SBF58" s="70">
        <f t="shared" si="2303"/>
        <v>0</v>
      </c>
      <c r="SBG58" s="70">
        <f t="shared" si="2303"/>
        <v>0</v>
      </c>
      <c r="SBH58" s="70">
        <f t="shared" si="2303"/>
        <v>0</v>
      </c>
      <c r="SBI58" s="70">
        <f t="shared" si="2303"/>
        <v>0</v>
      </c>
      <c r="SBJ58" s="50">
        <f t="shared" ref="SBJ58:SBJ59" si="2304">SUM(SAX58:SBI58)</f>
        <v>0</v>
      </c>
      <c r="SBK58" s="61" t="s">
        <v>60</v>
      </c>
      <c r="SBL58" s="60">
        <v>9491.7000000000007</v>
      </c>
      <c r="SBM58" s="45">
        <f t="shared" ref="SBM58:SBM59" si="2305">SUM(SBL58/12)</f>
        <v>790.97500000000002</v>
      </c>
      <c r="SBN58" s="70">
        <v>0</v>
      </c>
      <c r="SBO58" s="70">
        <f t="shared" ref="SBO58:SBY59" si="2306">SBN58</f>
        <v>0</v>
      </c>
      <c r="SBP58" s="70">
        <f t="shared" si="2306"/>
        <v>0</v>
      </c>
      <c r="SBQ58" s="70">
        <f t="shared" si="2306"/>
        <v>0</v>
      </c>
      <c r="SBR58" s="70">
        <f t="shared" si="2306"/>
        <v>0</v>
      </c>
      <c r="SBS58" s="70">
        <f t="shared" si="2306"/>
        <v>0</v>
      </c>
      <c r="SBT58" s="70">
        <f t="shared" si="2306"/>
        <v>0</v>
      </c>
      <c r="SBU58" s="70">
        <f t="shared" si="2306"/>
        <v>0</v>
      </c>
      <c r="SBV58" s="70">
        <f t="shared" si="2306"/>
        <v>0</v>
      </c>
      <c r="SBW58" s="70">
        <f t="shared" si="2306"/>
        <v>0</v>
      </c>
      <c r="SBX58" s="70">
        <f t="shared" si="2306"/>
        <v>0</v>
      </c>
      <c r="SBY58" s="70">
        <f t="shared" si="2306"/>
        <v>0</v>
      </c>
      <c r="SBZ58" s="50">
        <f t="shared" ref="SBZ58:SBZ59" si="2307">SUM(SBN58:SBY58)</f>
        <v>0</v>
      </c>
      <c r="SCA58" s="61" t="s">
        <v>60</v>
      </c>
      <c r="SCB58" s="60">
        <v>9491.7000000000007</v>
      </c>
      <c r="SCC58" s="45">
        <f t="shared" ref="SCC58:SCC59" si="2308">SUM(SCB58/12)</f>
        <v>790.97500000000002</v>
      </c>
      <c r="SCD58" s="70">
        <v>0</v>
      </c>
      <c r="SCE58" s="70">
        <f t="shared" ref="SCE58:SCO59" si="2309">SCD58</f>
        <v>0</v>
      </c>
      <c r="SCF58" s="70">
        <f t="shared" si="2309"/>
        <v>0</v>
      </c>
      <c r="SCG58" s="70">
        <f t="shared" si="2309"/>
        <v>0</v>
      </c>
      <c r="SCH58" s="70">
        <f t="shared" si="2309"/>
        <v>0</v>
      </c>
      <c r="SCI58" s="70">
        <f t="shared" si="2309"/>
        <v>0</v>
      </c>
      <c r="SCJ58" s="70">
        <f t="shared" si="2309"/>
        <v>0</v>
      </c>
      <c r="SCK58" s="70">
        <f t="shared" si="2309"/>
        <v>0</v>
      </c>
      <c r="SCL58" s="70">
        <f t="shared" si="2309"/>
        <v>0</v>
      </c>
      <c r="SCM58" s="70">
        <f t="shared" si="2309"/>
        <v>0</v>
      </c>
      <c r="SCN58" s="70">
        <f t="shared" si="2309"/>
        <v>0</v>
      </c>
      <c r="SCO58" s="70">
        <f t="shared" si="2309"/>
        <v>0</v>
      </c>
      <c r="SCP58" s="50">
        <f t="shared" ref="SCP58:SCP59" si="2310">SUM(SCD58:SCO58)</f>
        <v>0</v>
      </c>
      <c r="SCQ58" s="61" t="s">
        <v>60</v>
      </c>
      <c r="SCR58" s="60">
        <v>9491.7000000000007</v>
      </c>
      <c r="SCS58" s="45">
        <f t="shared" ref="SCS58:SCS59" si="2311">SUM(SCR58/12)</f>
        <v>790.97500000000002</v>
      </c>
      <c r="SCT58" s="70">
        <v>0</v>
      </c>
      <c r="SCU58" s="70">
        <f t="shared" ref="SCU58:SDE59" si="2312">SCT58</f>
        <v>0</v>
      </c>
      <c r="SCV58" s="70">
        <f t="shared" si="2312"/>
        <v>0</v>
      </c>
      <c r="SCW58" s="70">
        <f t="shared" si="2312"/>
        <v>0</v>
      </c>
      <c r="SCX58" s="70">
        <f t="shared" si="2312"/>
        <v>0</v>
      </c>
      <c r="SCY58" s="70">
        <f t="shared" si="2312"/>
        <v>0</v>
      </c>
      <c r="SCZ58" s="70">
        <f t="shared" si="2312"/>
        <v>0</v>
      </c>
      <c r="SDA58" s="70">
        <f t="shared" si="2312"/>
        <v>0</v>
      </c>
      <c r="SDB58" s="70">
        <f t="shared" si="2312"/>
        <v>0</v>
      </c>
      <c r="SDC58" s="70">
        <f t="shared" si="2312"/>
        <v>0</v>
      </c>
      <c r="SDD58" s="70">
        <f t="shared" si="2312"/>
        <v>0</v>
      </c>
      <c r="SDE58" s="70">
        <f t="shared" si="2312"/>
        <v>0</v>
      </c>
      <c r="SDF58" s="50">
        <f t="shared" ref="SDF58:SDF59" si="2313">SUM(SCT58:SDE58)</f>
        <v>0</v>
      </c>
      <c r="SDG58" s="61" t="s">
        <v>60</v>
      </c>
      <c r="SDH58" s="60">
        <v>9491.7000000000007</v>
      </c>
      <c r="SDI58" s="45">
        <f t="shared" ref="SDI58:SDI59" si="2314">SUM(SDH58/12)</f>
        <v>790.97500000000002</v>
      </c>
      <c r="SDJ58" s="70">
        <v>0</v>
      </c>
      <c r="SDK58" s="70">
        <f t="shared" ref="SDK58:SDU59" si="2315">SDJ58</f>
        <v>0</v>
      </c>
      <c r="SDL58" s="70">
        <f t="shared" si="2315"/>
        <v>0</v>
      </c>
      <c r="SDM58" s="70">
        <f t="shared" si="2315"/>
        <v>0</v>
      </c>
      <c r="SDN58" s="70">
        <f t="shared" si="2315"/>
        <v>0</v>
      </c>
      <c r="SDO58" s="70">
        <f t="shared" si="2315"/>
        <v>0</v>
      </c>
      <c r="SDP58" s="70">
        <f t="shared" si="2315"/>
        <v>0</v>
      </c>
      <c r="SDQ58" s="70">
        <f t="shared" si="2315"/>
        <v>0</v>
      </c>
      <c r="SDR58" s="70">
        <f t="shared" si="2315"/>
        <v>0</v>
      </c>
      <c r="SDS58" s="70">
        <f t="shared" si="2315"/>
        <v>0</v>
      </c>
      <c r="SDT58" s="70">
        <f t="shared" si="2315"/>
        <v>0</v>
      </c>
      <c r="SDU58" s="70">
        <f t="shared" si="2315"/>
        <v>0</v>
      </c>
      <c r="SDV58" s="50">
        <f t="shared" ref="SDV58:SDV59" si="2316">SUM(SDJ58:SDU58)</f>
        <v>0</v>
      </c>
      <c r="SDW58" s="61" t="s">
        <v>60</v>
      </c>
      <c r="SDX58" s="60">
        <v>9491.7000000000007</v>
      </c>
      <c r="SDY58" s="45">
        <f t="shared" ref="SDY58:SDY59" si="2317">SUM(SDX58/12)</f>
        <v>790.97500000000002</v>
      </c>
      <c r="SDZ58" s="70">
        <v>0</v>
      </c>
      <c r="SEA58" s="70">
        <f t="shared" ref="SEA58:SEK59" si="2318">SDZ58</f>
        <v>0</v>
      </c>
      <c r="SEB58" s="70">
        <f t="shared" si="2318"/>
        <v>0</v>
      </c>
      <c r="SEC58" s="70">
        <f t="shared" si="2318"/>
        <v>0</v>
      </c>
      <c r="SED58" s="70">
        <f t="shared" si="2318"/>
        <v>0</v>
      </c>
      <c r="SEE58" s="70">
        <f t="shared" si="2318"/>
        <v>0</v>
      </c>
      <c r="SEF58" s="70">
        <f t="shared" si="2318"/>
        <v>0</v>
      </c>
      <c r="SEG58" s="70">
        <f t="shared" si="2318"/>
        <v>0</v>
      </c>
      <c r="SEH58" s="70">
        <f t="shared" si="2318"/>
        <v>0</v>
      </c>
      <c r="SEI58" s="70">
        <f t="shared" si="2318"/>
        <v>0</v>
      </c>
      <c r="SEJ58" s="70">
        <f t="shared" si="2318"/>
        <v>0</v>
      </c>
      <c r="SEK58" s="70">
        <f t="shared" si="2318"/>
        <v>0</v>
      </c>
      <c r="SEL58" s="50">
        <f t="shared" ref="SEL58:SEL59" si="2319">SUM(SDZ58:SEK58)</f>
        <v>0</v>
      </c>
      <c r="SEM58" s="61" t="s">
        <v>60</v>
      </c>
      <c r="SEN58" s="60">
        <v>9491.7000000000007</v>
      </c>
      <c r="SEO58" s="45">
        <f t="shared" ref="SEO58:SEO59" si="2320">SUM(SEN58/12)</f>
        <v>790.97500000000002</v>
      </c>
      <c r="SEP58" s="70">
        <v>0</v>
      </c>
      <c r="SEQ58" s="70">
        <f t="shared" ref="SEQ58:SFA59" si="2321">SEP58</f>
        <v>0</v>
      </c>
      <c r="SER58" s="70">
        <f t="shared" si="2321"/>
        <v>0</v>
      </c>
      <c r="SES58" s="70">
        <f t="shared" si="2321"/>
        <v>0</v>
      </c>
      <c r="SET58" s="70">
        <f t="shared" si="2321"/>
        <v>0</v>
      </c>
      <c r="SEU58" s="70">
        <f t="shared" si="2321"/>
        <v>0</v>
      </c>
      <c r="SEV58" s="70">
        <f t="shared" si="2321"/>
        <v>0</v>
      </c>
      <c r="SEW58" s="70">
        <f t="shared" si="2321"/>
        <v>0</v>
      </c>
      <c r="SEX58" s="70">
        <f t="shared" si="2321"/>
        <v>0</v>
      </c>
      <c r="SEY58" s="70">
        <f t="shared" si="2321"/>
        <v>0</v>
      </c>
      <c r="SEZ58" s="70">
        <f t="shared" si="2321"/>
        <v>0</v>
      </c>
      <c r="SFA58" s="70">
        <f t="shared" si="2321"/>
        <v>0</v>
      </c>
      <c r="SFB58" s="50">
        <f t="shared" ref="SFB58:SFB59" si="2322">SUM(SEP58:SFA58)</f>
        <v>0</v>
      </c>
      <c r="SFC58" s="61" t="s">
        <v>60</v>
      </c>
      <c r="SFD58" s="60">
        <v>9491.7000000000007</v>
      </c>
      <c r="SFE58" s="45">
        <f t="shared" ref="SFE58:SFE59" si="2323">SUM(SFD58/12)</f>
        <v>790.97500000000002</v>
      </c>
      <c r="SFF58" s="70">
        <v>0</v>
      </c>
      <c r="SFG58" s="70">
        <f t="shared" ref="SFG58:SFQ59" si="2324">SFF58</f>
        <v>0</v>
      </c>
      <c r="SFH58" s="70">
        <f t="shared" si="2324"/>
        <v>0</v>
      </c>
      <c r="SFI58" s="70">
        <f t="shared" si="2324"/>
        <v>0</v>
      </c>
      <c r="SFJ58" s="70">
        <f t="shared" si="2324"/>
        <v>0</v>
      </c>
      <c r="SFK58" s="70">
        <f t="shared" si="2324"/>
        <v>0</v>
      </c>
      <c r="SFL58" s="70">
        <f t="shared" si="2324"/>
        <v>0</v>
      </c>
      <c r="SFM58" s="70">
        <f t="shared" si="2324"/>
        <v>0</v>
      </c>
      <c r="SFN58" s="70">
        <f t="shared" si="2324"/>
        <v>0</v>
      </c>
      <c r="SFO58" s="70">
        <f t="shared" si="2324"/>
        <v>0</v>
      </c>
      <c r="SFP58" s="70">
        <f t="shared" si="2324"/>
        <v>0</v>
      </c>
      <c r="SFQ58" s="70">
        <f t="shared" si="2324"/>
        <v>0</v>
      </c>
      <c r="SFR58" s="50">
        <f t="shared" ref="SFR58:SFR59" si="2325">SUM(SFF58:SFQ58)</f>
        <v>0</v>
      </c>
      <c r="SFS58" s="61" t="s">
        <v>60</v>
      </c>
      <c r="SFT58" s="60">
        <v>9491.7000000000007</v>
      </c>
      <c r="SFU58" s="45">
        <f t="shared" ref="SFU58:SFU59" si="2326">SUM(SFT58/12)</f>
        <v>790.97500000000002</v>
      </c>
      <c r="SFV58" s="70">
        <v>0</v>
      </c>
      <c r="SFW58" s="70">
        <f t="shared" ref="SFW58:SGG59" si="2327">SFV58</f>
        <v>0</v>
      </c>
      <c r="SFX58" s="70">
        <f t="shared" si="2327"/>
        <v>0</v>
      </c>
      <c r="SFY58" s="70">
        <f t="shared" si="2327"/>
        <v>0</v>
      </c>
      <c r="SFZ58" s="70">
        <f t="shared" si="2327"/>
        <v>0</v>
      </c>
      <c r="SGA58" s="70">
        <f t="shared" si="2327"/>
        <v>0</v>
      </c>
      <c r="SGB58" s="70">
        <f t="shared" si="2327"/>
        <v>0</v>
      </c>
      <c r="SGC58" s="70">
        <f t="shared" si="2327"/>
        <v>0</v>
      </c>
      <c r="SGD58" s="70">
        <f t="shared" si="2327"/>
        <v>0</v>
      </c>
      <c r="SGE58" s="70">
        <f t="shared" si="2327"/>
        <v>0</v>
      </c>
      <c r="SGF58" s="70">
        <f t="shared" si="2327"/>
        <v>0</v>
      </c>
      <c r="SGG58" s="70">
        <f t="shared" si="2327"/>
        <v>0</v>
      </c>
      <c r="SGH58" s="50">
        <f t="shared" ref="SGH58:SGH59" si="2328">SUM(SFV58:SGG58)</f>
        <v>0</v>
      </c>
      <c r="SGI58" s="61" t="s">
        <v>60</v>
      </c>
      <c r="SGJ58" s="60">
        <v>9491.7000000000007</v>
      </c>
      <c r="SGK58" s="45">
        <f t="shared" ref="SGK58:SGK59" si="2329">SUM(SGJ58/12)</f>
        <v>790.97500000000002</v>
      </c>
      <c r="SGL58" s="70">
        <v>0</v>
      </c>
      <c r="SGM58" s="70">
        <f t="shared" ref="SGM58:SGW59" si="2330">SGL58</f>
        <v>0</v>
      </c>
      <c r="SGN58" s="70">
        <f t="shared" si="2330"/>
        <v>0</v>
      </c>
      <c r="SGO58" s="70">
        <f t="shared" si="2330"/>
        <v>0</v>
      </c>
      <c r="SGP58" s="70">
        <f t="shared" si="2330"/>
        <v>0</v>
      </c>
      <c r="SGQ58" s="70">
        <f t="shared" si="2330"/>
        <v>0</v>
      </c>
      <c r="SGR58" s="70">
        <f t="shared" si="2330"/>
        <v>0</v>
      </c>
      <c r="SGS58" s="70">
        <f t="shared" si="2330"/>
        <v>0</v>
      </c>
      <c r="SGT58" s="70">
        <f t="shared" si="2330"/>
        <v>0</v>
      </c>
      <c r="SGU58" s="70">
        <f t="shared" si="2330"/>
        <v>0</v>
      </c>
      <c r="SGV58" s="70">
        <f t="shared" si="2330"/>
        <v>0</v>
      </c>
      <c r="SGW58" s="70">
        <f t="shared" si="2330"/>
        <v>0</v>
      </c>
      <c r="SGX58" s="50">
        <f t="shared" ref="SGX58:SGX59" si="2331">SUM(SGL58:SGW58)</f>
        <v>0</v>
      </c>
      <c r="SGY58" s="61" t="s">
        <v>60</v>
      </c>
      <c r="SGZ58" s="60">
        <v>9491.7000000000007</v>
      </c>
      <c r="SHA58" s="45">
        <f t="shared" ref="SHA58:SHA59" si="2332">SUM(SGZ58/12)</f>
        <v>790.97500000000002</v>
      </c>
      <c r="SHB58" s="70">
        <v>0</v>
      </c>
      <c r="SHC58" s="70">
        <f t="shared" ref="SHC58:SHM59" si="2333">SHB58</f>
        <v>0</v>
      </c>
      <c r="SHD58" s="70">
        <f t="shared" si="2333"/>
        <v>0</v>
      </c>
      <c r="SHE58" s="70">
        <f t="shared" si="2333"/>
        <v>0</v>
      </c>
      <c r="SHF58" s="70">
        <f t="shared" si="2333"/>
        <v>0</v>
      </c>
      <c r="SHG58" s="70">
        <f t="shared" si="2333"/>
        <v>0</v>
      </c>
      <c r="SHH58" s="70">
        <f t="shared" si="2333"/>
        <v>0</v>
      </c>
      <c r="SHI58" s="70">
        <f t="shared" si="2333"/>
        <v>0</v>
      </c>
      <c r="SHJ58" s="70">
        <f t="shared" si="2333"/>
        <v>0</v>
      </c>
      <c r="SHK58" s="70">
        <f t="shared" si="2333"/>
        <v>0</v>
      </c>
      <c r="SHL58" s="70">
        <f t="shared" si="2333"/>
        <v>0</v>
      </c>
      <c r="SHM58" s="70">
        <f t="shared" si="2333"/>
        <v>0</v>
      </c>
      <c r="SHN58" s="50">
        <f t="shared" ref="SHN58:SHN59" si="2334">SUM(SHB58:SHM58)</f>
        <v>0</v>
      </c>
      <c r="SHO58" s="61" t="s">
        <v>60</v>
      </c>
      <c r="SHP58" s="60">
        <v>9491.7000000000007</v>
      </c>
      <c r="SHQ58" s="45">
        <f t="shared" ref="SHQ58:SHQ59" si="2335">SUM(SHP58/12)</f>
        <v>790.97500000000002</v>
      </c>
      <c r="SHR58" s="70">
        <v>0</v>
      </c>
      <c r="SHS58" s="70">
        <f t="shared" ref="SHS58:SIC59" si="2336">SHR58</f>
        <v>0</v>
      </c>
      <c r="SHT58" s="70">
        <f t="shared" si="2336"/>
        <v>0</v>
      </c>
      <c r="SHU58" s="70">
        <f t="shared" si="2336"/>
        <v>0</v>
      </c>
      <c r="SHV58" s="70">
        <f t="shared" si="2336"/>
        <v>0</v>
      </c>
      <c r="SHW58" s="70">
        <f t="shared" si="2336"/>
        <v>0</v>
      </c>
      <c r="SHX58" s="70">
        <f t="shared" si="2336"/>
        <v>0</v>
      </c>
      <c r="SHY58" s="70">
        <f t="shared" si="2336"/>
        <v>0</v>
      </c>
      <c r="SHZ58" s="70">
        <f t="shared" si="2336"/>
        <v>0</v>
      </c>
      <c r="SIA58" s="70">
        <f t="shared" si="2336"/>
        <v>0</v>
      </c>
      <c r="SIB58" s="70">
        <f t="shared" si="2336"/>
        <v>0</v>
      </c>
      <c r="SIC58" s="70">
        <f t="shared" si="2336"/>
        <v>0</v>
      </c>
      <c r="SID58" s="50">
        <f t="shared" ref="SID58:SID59" si="2337">SUM(SHR58:SIC58)</f>
        <v>0</v>
      </c>
      <c r="SIE58" s="61" t="s">
        <v>60</v>
      </c>
      <c r="SIF58" s="60">
        <v>9491.7000000000007</v>
      </c>
      <c r="SIG58" s="45">
        <f t="shared" ref="SIG58:SIG59" si="2338">SUM(SIF58/12)</f>
        <v>790.97500000000002</v>
      </c>
      <c r="SIH58" s="70">
        <v>0</v>
      </c>
      <c r="SII58" s="70">
        <f t="shared" ref="SII58:SIS59" si="2339">SIH58</f>
        <v>0</v>
      </c>
      <c r="SIJ58" s="70">
        <f t="shared" si="2339"/>
        <v>0</v>
      </c>
      <c r="SIK58" s="70">
        <f t="shared" si="2339"/>
        <v>0</v>
      </c>
      <c r="SIL58" s="70">
        <f t="shared" si="2339"/>
        <v>0</v>
      </c>
      <c r="SIM58" s="70">
        <f t="shared" si="2339"/>
        <v>0</v>
      </c>
      <c r="SIN58" s="70">
        <f t="shared" si="2339"/>
        <v>0</v>
      </c>
      <c r="SIO58" s="70">
        <f t="shared" si="2339"/>
        <v>0</v>
      </c>
      <c r="SIP58" s="70">
        <f t="shared" si="2339"/>
        <v>0</v>
      </c>
      <c r="SIQ58" s="70">
        <f t="shared" si="2339"/>
        <v>0</v>
      </c>
      <c r="SIR58" s="70">
        <f t="shared" si="2339"/>
        <v>0</v>
      </c>
      <c r="SIS58" s="70">
        <f t="shared" si="2339"/>
        <v>0</v>
      </c>
      <c r="SIT58" s="50">
        <f t="shared" ref="SIT58:SIT59" si="2340">SUM(SIH58:SIS58)</f>
        <v>0</v>
      </c>
      <c r="SIU58" s="61" t="s">
        <v>60</v>
      </c>
      <c r="SIV58" s="60">
        <v>9491.7000000000007</v>
      </c>
      <c r="SIW58" s="45">
        <f t="shared" ref="SIW58:SIW59" si="2341">SUM(SIV58/12)</f>
        <v>790.97500000000002</v>
      </c>
      <c r="SIX58" s="70">
        <v>0</v>
      </c>
      <c r="SIY58" s="70">
        <f t="shared" ref="SIY58:SJI59" si="2342">SIX58</f>
        <v>0</v>
      </c>
      <c r="SIZ58" s="70">
        <f t="shared" si="2342"/>
        <v>0</v>
      </c>
      <c r="SJA58" s="70">
        <f t="shared" si="2342"/>
        <v>0</v>
      </c>
      <c r="SJB58" s="70">
        <f t="shared" si="2342"/>
        <v>0</v>
      </c>
      <c r="SJC58" s="70">
        <f t="shared" si="2342"/>
        <v>0</v>
      </c>
      <c r="SJD58" s="70">
        <f t="shared" si="2342"/>
        <v>0</v>
      </c>
      <c r="SJE58" s="70">
        <f t="shared" si="2342"/>
        <v>0</v>
      </c>
      <c r="SJF58" s="70">
        <f t="shared" si="2342"/>
        <v>0</v>
      </c>
      <c r="SJG58" s="70">
        <f t="shared" si="2342"/>
        <v>0</v>
      </c>
      <c r="SJH58" s="70">
        <f t="shared" si="2342"/>
        <v>0</v>
      </c>
      <c r="SJI58" s="70">
        <f t="shared" si="2342"/>
        <v>0</v>
      </c>
      <c r="SJJ58" s="50">
        <f t="shared" ref="SJJ58:SJJ59" si="2343">SUM(SIX58:SJI58)</f>
        <v>0</v>
      </c>
      <c r="SJK58" s="61" t="s">
        <v>60</v>
      </c>
      <c r="SJL58" s="60">
        <v>9491.7000000000007</v>
      </c>
      <c r="SJM58" s="45">
        <f t="shared" ref="SJM58:SJM59" si="2344">SUM(SJL58/12)</f>
        <v>790.97500000000002</v>
      </c>
      <c r="SJN58" s="70">
        <v>0</v>
      </c>
      <c r="SJO58" s="70">
        <f t="shared" ref="SJO58:SJY59" si="2345">SJN58</f>
        <v>0</v>
      </c>
      <c r="SJP58" s="70">
        <f t="shared" si="2345"/>
        <v>0</v>
      </c>
      <c r="SJQ58" s="70">
        <f t="shared" si="2345"/>
        <v>0</v>
      </c>
      <c r="SJR58" s="70">
        <f t="shared" si="2345"/>
        <v>0</v>
      </c>
      <c r="SJS58" s="70">
        <f t="shared" si="2345"/>
        <v>0</v>
      </c>
      <c r="SJT58" s="70">
        <f t="shared" si="2345"/>
        <v>0</v>
      </c>
      <c r="SJU58" s="70">
        <f t="shared" si="2345"/>
        <v>0</v>
      </c>
      <c r="SJV58" s="70">
        <f t="shared" si="2345"/>
        <v>0</v>
      </c>
      <c r="SJW58" s="70">
        <f t="shared" si="2345"/>
        <v>0</v>
      </c>
      <c r="SJX58" s="70">
        <f t="shared" si="2345"/>
        <v>0</v>
      </c>
      <c r="SJY58" s="70">
        <f t="shared" si="2345"/>
        <v>0</v>
      </c>
      <c r="SJZ58" s="50">
        <f t="shared" ref="SJZ58:SJZ59" si="2346">SUM(SJN58:SJY58)</f>
        <v>0</v>
      </c>
      <c r="SKA58" s="61" t="s">
        <v>60</v>
      </c>
      <c r="SKB58" s="60">
        <v>9491.7000000000007</v>
      </c>
      <c r="SKC58" s="45">
        <f t="shared" ref="SKC58:SKC59" si="2347">SUM(SKB58/12)</f>
        <v>790.97500000000002</v>
      </c>
      <c r="SKD58" s="70">
        <v>0</v>
      </c>
      <c r="SKE58" s="70">
        <f t="shared" ref="SKE58:SKO59" si="2348">SKD58</f>
        <v>0</v>
      </c>
      <c r="SKF58" s="70">
        <f t="shared" si="2348"/>
        <v>0</v>
      </c>
      <c r="SKG58" s="70">
        <f t="shared" si="2348"/>
        <v>0</v>
      </c>
      <c r="SKH58" s="70">
        <f t="shared" si="2348"/>
        <v>0</v>
      </c>
      <c r="SKI58" s="70">
        <f t="shared" si="2348"/>
        <v>0</v>
      </c>
      <c r="SKJ58" s="70">
        <f t="shared" si="2348"/>
        <v>0</v>
      </c>
      <c r="SKK58" s="70">
        <f t="shared" si="2348"/>
        <v>0</v>
      </c>
      <c r="SKL58" s="70">
        <f t="shared" si="2348"/>
        <v>0</v>
      </c>
      <c r="SKM58" s="70">
        <f t="shared" si="2348"/>
        <v>0</v>
      </c>
      <c r="SKN58" s="70">
        <f t="shared" si="2348"/>
        <v>0</v>
      </c>
      <c r="SKO58" s="70">
        <f t="shared" si="2348"/>
        <v>0</v>
      </c>
      <c r="SKP58" s="50">
        <f t="shared" ref="SKP58:SKP59" si="2349">SUM(SKD58:SKO58)</f>
        <v>0</v>
      </c>
      <c r="SKQ58" s="61" t="s">
        <v>60</v>
      </c>
      <c r="SKR58" s="60">
        <v>9491.7000000000007</v>
      </c>
      <c r="SKS58" s="45">
        <f t="shared" ref="SKS58:SKS59" si="2350">SUM(SKR58/12)</f>
        <v>790.97500000000002</v>
      </c>
      <c r="SKT58" s="70">
        <v>0</v>
      </c>
      <c r="SKU58" s="70">
        <f t="shared" ref="SKU58:SLE59" si="2351">SKT58</f>
        <v>0</v>
      </c>
      <c r="SKV58" s="70">
        <f t="shared" si="2351"/>
        <v>0</v>
      </c>
      <c r="SKW58" s="70">
        <f t="shared" si="2351"/>
        <v>0</v>
      </c>
      <c r="SKX58" s="70">
        <f t="shared" si="2351"/>
        <v>0</v>
      </c>
      <c r="SKY58" s="70">
        <f t="shared" si="2351"/>
        <v>0</v>
      </c>
      <c r="SKZ58" s="70">
        <f t="shared" si="2351"/>
        <v>0</v>
      </c>
      <c r="SLA58" s="70">
        <f t="shared" si="2351"/>
        <v>0</v>
      </c>
      <c r="SLB58" s="70">
        <f t="shared" si="2351"/>
        <v>0</v>
      </c>
      <c r="SLC58" s="70">
        <f t="shared" si="2351"/>
        <v>0</v>
      </c>
      <c r="SLD58" s="70">
        <f t="shared" si="2351"/>
        <v>0</v>
      </c>
      <c r="SLE58" s="70">
        <f t="shared" si="2351"/>
        <v>0</v>
      </c>
      <c r="SLF58" s="50">
        <f t="shared" ref="SLF58:SLF59" si="2352">SUM(SKT58:SLE58)</f>
        <v>0</v>
      </c>
      <c r="SLG58" s="61" t="s">
        <v>60</v>
      </c>
      <c r="SLH58" s="60">
        <v>9491.7000000000007</v>
      </c>
      <c r="SLI58" s="45">
        <f t="shared" ref="SLI58:SLI59" si="2353">SUM(SLH58/12)</f>
        <v>790.97500000000002</v>
      </c>
      <c r="SLJ58" s="70">
        <v>0</v>
      </c>
      <c r="SLK58" s="70">
        <f t="shared" ref="SLK58:SLU59" si="2354">SLJ58</f>
        <v>0</v>
      </c>
      <c r="SLL58" s="70">
        <f t="shared" si="2354"/>
        <v>0</v>
      </c>
      <c r="SLM58" s="70">
        <f t="shared" si="2354"/>
        <v>0</v>
      </c>
      <c r="SLN58" s="70">
        <f t="shared" si="2354"/>
        <v>0</v>
      </c>
      <c r="SLO58" s="70">
        <f t="shared" si="2354"/>
        <v>0</v>
      </c>
      <c r="SLP58" s="70">
        <f t="shared" si="2354"/>
        <v>0</v>
      </c>
      <c r="SLQ58" s="70">
        <f t="shared" si="2354"/>
        <v>0</v>
      </c>
      <c r="SLR58" s="70">
        <f t="shared" si="2354"/>
        <v>0</v>
      </c>
      <c r="SLS58" s="70">
        <f t="shared" si="2354"/>
        <v>0</v>
      </c>
      <c r="SLT58" s="70">
        <f t="shared" si="2354"/>
        <v>0</v>
      </c>
      <c r="SLU58" s="70">
        <f t="shared" si="2354"/>
        <v>0</v>
      </c>
      <c r="SLV58" s="50">
        <f t="shared" ref="SLV58:SLV59" si="2355">SUM(SLJ58:SLU58)</f>
        <v>0</v>
      </c>
      <c r="SLW58" s="61" t="s">
        <v>60</v>
      </c>
      <c r="SLX58" s="60">
        <v>9491.7000000000007</v>
      </c>
      <c r="SLY58" s="45">
        <f t="shared" ref="SLY58:SLY59" si="2356">SUM(SLX58/12)</f>
        <v>790.97500000000002</v>
      </c>
      <c r="SLZ58" s="70">
        <v>0</v>
      </c>
      <c r="SMA58" s="70">
        <f t="shared" ref="SMA58:SMK59" si="2357">SLZ58</f>
        <v>0</v>
      </c>
      <c r="SMB58" s="70">
        <f t="shared" si="2357"/>
        <v>0</v>
      </c>
      <c r="SMC58" s="70">
        <f t="shared" si="2357"/>
        <v>0</v>
      </c>
      <c r="SMD58" s="70">
        <f t="shared" si="2357"/>
        <v>0</v>
      </c>
      <c r="SME58" s="70">
        <f t="shared" si="2357"/>
        <v>0</v>
      </c>
      <c r="SMF58" s="70">
        <f t="shared" si="2357"/>
        <v>0</v>
      </c>
      <c r="SMG58" s="70">
        <f t="shared" si="2357"/>
        <v>0</v>
      </c>
      <c r="SMH58" s="70">
        <f t="shared" si="2357"/>
        <v>0</v>
      </c>
      <c r="SMI58" s="70">
        <f t="shared" si="2357"/>
        <v>0</v>
      </c>
      <c r="SMJ58" s="70">
        <f t="shared" si="2357"/>
        <v>0</v>
      </c>
      <c r="SMK58" s="70">
        <f t="shared" si="2357"/>
        <v>0</v>
      </c>
      <c r="SML58" s="50">
        <f t="shared" ref="SML58:SML59" si="2358">SUM(SLZ58:SMK58)</f>
        <v>0</v>
      </c>
      <c r="SMM58" s="61" t="s">
        <v>60</v>
      </c>
      <c r="SMN58" s="60">
        <v>9491.7000000000007</v>
      </c>
      <c r="SMO58" s="45">
        <f t="shared" ref="SMO58:SMO59" si="2359">SUM(SMN58/12)</f>
        <v>790.97500000000002</v>
      </c>
      <c r="SMP58" s="70">
        <v>0</v>
      </c>
      <c r="SMQ58" s="70">
        <f t="shared" ref="SMQ58:SNA59" si="2360">SMP58</f>
        <v>0</v>
      </c>
      <c r="SMR58" s="70">
        <f t="shared" si="2360"/>
        <v>0</v>
      </c>
      <c r="SMS58" s="70">
        <f t="shared" si="2360"/>
        <v>0</v>
      </c>
      <c r="SMT58" s="70">
        <f t="shared" si="2360"/>
        <v>0</v>
      </c>
      <c r="SMU58" s="70">
        <f t="shared" si="2360"/>
        <v>0</v>
      </c>
      <c r="SMV58" s="70">
        <f t="shared" si="2360"/>
        <v>0</v>
      </c>
      <c r="SMW58" s="70">
        <f t="shared" si="2360"/>
        <v>0</v>
      </c>
      <c r="SMX58" s="70">
        <f t="shared" si="2360"/>
        <v>0</v>
      </c>
      <c r="SMY58" s="70">
        <f t="shared" si="2360"/>
        <v>0</v>
      </c>
      <c r="SMZ58" s="70">
        <f t="shared" si="2360"/>
        <v>0</v>
      </c>
      <c r="SNA58" s="70">
        <f t="shared" si="2360"/>
        <v>0</v>
      </c>
      <c r="SNB58" s="50">
        <f t="shared" ref="SNB58:SNB59" si="2361">SUM(SMP58:SNA58)</f>
        <v>0</v>
      </c>
      <c r="SNC58" s="61" t="s">
        <v>60</v>
      </c>
      <c r="SND58" s="60">
        <v>9491.7000000000007</v>
      </c>
      <c r="SNE58" s="45">
        <f t="shared" ref="SNE58:SNE59" si="2362">SUM(SND58/12)</f>
        <v>790.97500000000002</v>
      </c>
      <c r="SNF58" s="70">
        <v>0</v>
      </c>
      <c r="SNG58" s="70">
        <f t="shared" ref="SNG58:SNQ59" si="2363">SNF58</f>
        <v>0</v>
      </c>
      <c r="SNH58" s="70">
        <f t="shared" si="2363"/>
        <v>0</v>
      </c>
      <c r="SNI58" s="70">
        <f t="shared" si="2363"/>
        <v>0</v>
      </c>
      <c r="SNJ58" s="70">
        <f t="shared" si="2363"/>
        <v>0</v>
      </c>
      <c r="SNK58" s="70">
        <f t="shared" si="2363"/>
        <v>0</v>
      </c>
      <c r="SNL58" s="70">
        <f t="shared" si="2363"/>
        <v>0</v>
      </c>
      <c r="SNM58" s="70">
        <f t="shared" si="2363"/>
        <v>0</v>
      </c>
      <c r="SNN58" s="70">
        <f t="shared" si="2363"/>
        <v>0</v>
      </c>
      <c r="SNO58" s="70">
        <f t="shared" si="2363"/>
        <v>0</v>
      </c>
      <c r="SNP58" s="70">
        <f t="shared" si="2363"/>
        <v>0</v>
      </c>
      <c r="SNQ58" s="70">
        <f t="shared" si="2363"/>
        <v>0</v>
      </c>
      <c r="SNR58" s="50">
        <f t="shared" ref="SNR58:SNR59" si="2364">SUM(SNF58:SNQ58)</f>
        <v>0</v>
      </c>
      <c r="SNS58" s="61" t="s">
        <v>60</v>
      </c>
      <c r="SNT58" s="60">
        <v>9491.7000000000007</v>
      </c>
      <c r="SNU58" s="45">
        <f t="shared" ref="SNU58:SNU59" si="2365">SUM(SNT58/12)</f>
        <v>790.97500000000002</v>
      </c>
      <c r="SNV58" s="70">
        <v>0</v>
      </c>
      <c r="SNW58" s="70">
        <f t="shared" ref="SNW58:SOG59" si="2366">SNV58</f>
        <v>0</v>
      </c>
      <c r="SNX58" s="70">
        <f t="shared" si="2366"/>
        <v>0</v>
      </c>
      <c r="SNY58" s="70">
        <f t="shared" si="2366"/>
        <v>0</v>
      </c>
      <c r="SNZ58" s="70">
        <f t="shared" si="2366"/>
        <v>0</v>
      </c>
      <c r="SOA58" s="70">
        <f t="shared" si="2366"/>
        <v>0</v>
      </c>
      <c r="SOB58" s="70">
        <f t="shared" si="2366"/>
        <v>0</v>
      </c>
      <c r="SOC58" s="70">
        <f t="shared" si="2366"/>
        <v>0</v>
      </c>
      <c r="SOD58" s="70">
        <f t="shared" si="2366"/>
        <v>0</v>
      </c>
      <c r="SOE58" s="70">
        <f t="shared" si="2366"/>
        <v>0</v>
      </c>
      <c r="SOF58" s="70">
        <f t="shared" si="2366"/>
        <v>0</v>
      </c>
      <c r="SOG58" s="70">
        <f t="shared" si="2366"/>
        <v>0</v>
      </c>
      <c r="SOH58" s="50">
        <f t="shared" ref="SOH58:SOH59" si="2367">SUM(SNV58:SOG58)</f>
        <v>0</v>
      </c>
      <c r="SOI58" s="61" t="s">
        <v>60</v>
      </c>
      <c r="SOJ58" s="60">
        <v>9491.7000000000007</v>
      </c>
      <c r="SOK58" s="45">
        <f t="shared" ref="SOK58:SOK59" si="2368">SUM(SOJ58/12)</f>
        <v>790.97500000000002</v>
      </c>
      <c r="SOL58" s="70">
        <v>0</v>
      </c>
      <c r="SOM58" s="70">
        <f t="shared" ref="SOM58:SOW59" si="2369">SOL58</f>
        <v>0</v>
      </c>
      <c r="SON58" s="70">
        <f t="shared" si="2369"/>
        <v>0</v>
      </c>
      <c r="SOO58" s="70">
        <f t="shared" si="2369"/>
        <v>0</v>
      </c>
      <c r="SOP58" s="70">
        <f t="shared" si="2369"/>
        <v>0</v>
      </c>
      <c r="SOQ58" s="70">
        <f t="shared" si="2369"/>
        <v>0</v>
      </c>
      <c r="SOR58" s="70">
        <f t="shared" si="2369"/>
        <v>0</v>
      </c>
      <c r="SOS58" s="70">
        <f t="shared" si="2369"/>
        <v>0</v>
      </c>
      <c r="SOT58" s="70">
        <f t="shared" si="2369"/>
        <v>0</v>
      </c>
      <c r="SOU58" s="70">
        <f t="shared" si="2369"/>
        <v>0</v>
      </c>
      <c r="SOV58" s="70">
        <f t="shared" si="2369"/>
        <v>0</v>
      </c>
      <c r="SOW58" s="70">
        <f t="shared" si="2369"/>
        <v>0</v>
      </c>
      <c r="SOX58" s="50">
        <f t="shared" ref="SOX58:SOX59" si="2370">SUM(SOL58:SOW58)</f>
        <v>0</v>
      </c>
      <c r="SOY58" s="61" t="s">
        <v>60</v>
      </c>
      <c r="SOZ58" s="60">
        <v>9491.7000000000007</v>
      </c>
      <c r="SPA58" s="45">
        <f t="shared" ref="SPA58:SPA59" si="2371">SUM(SOZ58/12)</f>
        <v>790.97500000000002</v>
      </c>
      <c r="SPB58" s="70">
        <v>0</v>
      </c>
      <c r="SPC58" s="70">
        <f t="shared" ref="SPC58:SPM59" si="2372">SPB58</f>
        <v>0</v>
      </c>
      <c r="SPD58" s="70">
        <f t="shared" si="2372"/>
        <v>0</v>
      </c>
      <c r="SPE58" s="70">
        <f t="shared" si="2372"/>
        <v>0</v>
      </c>
      <c r="SPF58" s="70">
        <f t="shared" si="2372"/>
        <v>0</v>
      </c>
      <c r="SPG58" s="70">
        <f t="shared" si="2372"/>
        <v>0</v>
      </c>
      <c r="SPH58" s="70">
        <f t="shared" si="2372"/>
        <v>0</v>
      </c>
      <c r="SPI58" s="70">
        <f t="shared" si="2372"/>
        <v>0</v>
      </c>
      <c r="SPJ58" s="70">
        <f t="shared" si="2372"/>
        <v>0</v>
      </c>
      <c r="SPK58" s="70">
        <f t="shared" si="2372"/>
        <v>0</v>
      </c>
      <c r="SPL58" s="70">
        <f t="shared" si="2372"/>
        <v>0</v>
      </c>
      <c r="SPM58" s="70">
        <f t="shared" si="2372"/>
        <v>0</v>
      </c>
      <c r="SPN58" s="50">
        <f t="shared" ref="SPN58:SPN59" si="2373">SUM(SPB58:SPM58)</f>
        <v>0</v>
      </c>
      <c r="SPO58" s="61" t="s">
        <v>60</v>
      </c>
      <c r="SPP58" s="60">
        <v>9491.7000000000007</v>
      </c>
      <c r="SPQ58" s="45">
        <f t="shared" ref="SPQ58:SPQ59" si="2374">SUM(SPP58/12)</f>
        <v>790.97500000000002</v>
      </c>
      <c r="SPR58" s="70">
        <v>0</v>
      </c>
      <c r="SPS58" s="70">
        <f t="shared" ref="SPS58:SQC59" si="2375">SPR58</f>
        <v>0</v>
      </c>
      <c r="SPT58" s="70">
        <f t="shared" si="2375"/>
        <v>0</v>
      </c>
      <c r="SPU58" s="70">
        <f t="shared" si="2375"/>
        <v>0</v>
      </c>
      <c r="SPV58" s="70">
        <f t="shared" si="2375"/>
        <v>0</v>
      </c>
      <c r="SPW58" s="70">
        <f t="shared" si="2375"/>
        <v>0</v>
      </c>
      <c r="SPX58" s="70">
        <f t="shared" si="2375"/>
        <v>0</v>
      </c>
      <c r="SPY58" s="70">
        <f t="shared" si="2375"/>
        <v>0</v>
      </c>
      <c r="SPZ58" s="70">
        <f t="shared" si="2375"/>
        <v>0</v>
      </c>
      <c r="SQA58" s="70">
        <f t="shared" si="2375"/>
        <v>0</v>
      </c>
      <c r="SQB58" s="70">
        <f t="shared" si="2375"/>
        <v>0</v>
      </c>
      <c r="SQC58" s="70">
        <f t="shared" si="2375"/>
        <v>0</v>
      </c>
      <c r="SQD58" s="50">
        <f t="shared" ref="SQD58:SQD59" si="2376">SUM(SPR58:SQC58)</f>
        <v>0</v>
      </c>
      <c r="SQE58" s="61" t="s">
        <v>60</v>
      </c>
      <c r="SQF58" s="60">
        <v>9491.7000000000007</v>
      </c>
      <c r="SQG58" s="45">
        <f t="shared" ref="SQG58:SQG59" si="2377">SUM(SQF58/12)</f>
        <v>790.97500000000002</v>
      </c>
      <c r="SQH58" s="70">
        <v>0</v>
      </c>
      <c r="SQI58" s="70">
        <f t="shared" ref="SQI58:SQS59" si="2378">SQH58</f>
        <v>0</v>
      </c>
      <c r="SQJ58" s="70">
        <f t="shared" si="2378"/>
        <v>0</v>
      </c>
      <c r="SQK58" s="70">
        <f t="shared" si="2378"/>
        <v>0</v>
      </c>
      <c r="SQL58" s="70">
        <f t="shared" si="2378"/>
        <v>0</v>
      </c>
      <c r="SQM58" s="70">
        <f t="shared" si="2378"/>
        <v>0</v>
      </c>
      <c r="SQN58" s="70">
        <f t="shared" si="2378"/>
        <v>0</v>
      </c>
      <c r="SQO58" s="70">
        <f t="shared" si="2378"/>
        <v>0</v>
      </c>
      <c r="SQP58" s="70">
        <f t="shared" si="2378"/>
        <v>0</v>
      </c>
      <c r="SQQ58" s="70">
        <f t="shared" si="2378"/>
        <v>0</v>
      </c>
      <c r="SQR58" s="70">
        <f t="shared" si="2378"/>
        <v>0</v>
      </c>
      <c r="SQS58" s="70">
        <f t="shared" si="2378"/>
        <v>0</v>
      </c>
      <c r="SQT58" s="50">
        <f t="shared" ref="SQT58:SQT59" si="2379">SUM(SQH58:SQS58)</f>
        <v>0</v>
      </c>
      <c r="SQU58" s="61" t="s">
        <v>60</v>
      </c>
      <c r="SQV58" s="60">
        <v>9491.7000000000007</v>
      </c>
      <c r="SQW58" s="45">
        <f t="shared" ref="SQW58:SQW59" si="2380">SUM(SQV58/12)</f>
        <v>790.97500000000002</v>
      </c>
      <c r="SQX58" s="70">
        <v>0</v>
      </c>
      <c r="SQY58" s="70">
        <f t="shared" ref="SQY58:SRI59" si="2381">SQX58</f>
        <v>0</v>
      </c>
      <c r="SQZ58" s="70">
        <f t="shared" si="2381"/>
        <v>0</v>
      </c>
      <c r="SRA58" s="70">
        <f t="shared" si="2381"/>
        <v>0</v>
      </c>
      <c r="SRB58" s="70">
        <f t="shared" si="2381"/>
        <v>0</v>
      </c>
      <c r="SRC58" s="70">
        <f t="shared" si="2381"/>
        <v>0</v>
      </c>
      <c r="SRD58" s="70">
        <f t="shared" si="2381"/>
        <v>0</v>
      </c>
      <c r="SRE58" s="70">
        <f t="shared" si="2381"/>
        <v>0</v>
      </c>
      <c r="SRF58" s="70">
        <f t="shared" si="2381"/>
        <v>0</v>
      </c>
      <c r="SRG58" s="70">
        <f t="shared" si="2381"/>
        <v>0</v>
      </c>
      <c r="SRH58" s="70">
        <f t="shared" si="2381"/>
        <v>0</v>
      </c>
      <c r="SRI58" s="70">
        <f t="shared" si="2381"/>
        <v>0</v>
      </c>
      <c r="SRJ58" s="50">
        <f t="shared" ref="SRJ58:SRJ59" si="2382">SUM(SQX58:SRI58)</f>
        <v>0</v>
      </c>
      <c r="SRK58" s="61" t="s">
        <v>60</v>
      </c>
      <c r="SRL58" s="60">
        <v>9491.7000000000007</v>
      </c>
      <c r="SRM58" s="45">
        <f t="shared" ref="SRM58:SRM59" si="2383">SUM(SRL58/12)</f>
        <v>790.97500000000002</v>
      </c>
      <c r="SRN58" s="70">
        <v>0</v>
      </c>
      <c r="SRO58" s="70">
        <f t="shared" ref="SRO58:SRY59" si="2384">SRN58</f>
        <v>0</v>
      </c>
      <c r="SRP58" s="70">
        <f t="shared" si="2384"/>
        <v>0</v>
      </c>
      <c r="SRQ58" s="70">
        <f t="shared" si="2384"/>
        <v>0</v>
      </c>
      <c r="SRR58" s="70">
        <f t="shared" si="2384"/>
        <v>0</v>
      </c>
      <c r="SRS58" s="70">
        <f t="shared" si="2384"/>
        <v>0</v>
      </c>
      <c r="SRT58" s="70">
        <f t="shared" si="2384"/>
        <v>0</v>
      </c>
      <c r="SRU58" s="70">
        <f t="shared" si="2384"/>
        <v>0</v>
      </c>
      <c r="SRV58" s="70">
        <f t="shared" si="2384"/>
        <v>0</v>
      </c>
      <c r="SRW58" s="70">
        <f t="shared" si="2384"/>
        <v>0</v>
      </c>
      <c r="SRX58" s="70">
        <f t="shared" si="2384"/>
        <v>0</v>
      </c>
      <c r="SRY58" s="70">
        <f t="shared" si="2384"/>
        <v>0</v>
      </c>
      <c r="SRZ58" s="50">
        <f t="shared" ref="SRZ58:SRZ59" si="2385">SUM(SRN58:SRY58)</f>
        <v>0</v>
      </c>
      <c r="SSA58" s="61" t="s">
        <v>60</v>
      </c>
      <c r="SSB58" s="60">
        <v>9491.7000000000007</v>
      </c>
      <c r="SSC58" s="45">
        <f t="shared" ref="SSC58:SSC59" si="2386">SUM(SSB58/12)</f>
        <v>790.97500000000002</v>
      </c>
      <c r="SSD58" s="70">
        <v>0</v>
      </c>
      <c r="SSE58" s="70">
        <f t="shared" ref="SSE58:SSO59" si="2387">SSD58</f>
        <v>0</v>
      </c>
      <c r="SSF58" s="70">
        <f t="shared" si="2387"/>
        <v>0</v>
      </c>
      <c r="SSG58" s="70">
        <f t="shared" si="2387"/>
        <v>0</v>
      </c>
      <c r="SSH58" s="70">
        <f t="shared" si="2387"/>
        <v>0</v>
      </c>
      <c r="SSI58" s="70">
        <f t="shared" si="2387"/>
        <v>0</v>
      </c>
      <c r="SSJ58" s="70">
        <f t="shared" si="2387"/>
        <v>0</v>
      </c>
      <c r="SSK58" s="70">
        <f t="shared" si="2387"/>
        <v>0</v>
      </c>
      <c r="SSL58" s="70">
        <f t="shared" si="2387"/>
        <v>0</v>
      </c>
      <c r="SSM58" s="70">
        <f t="shared" si="2387"/>
        <v>0</v>
      </c>
      <c r="SSN58" s="70">
        <f t="shared" si="2387"/>
        <v>0</v>
      </c>
      <c r="SSO58" s="70">
        <f t="shared" si="2387"/>
        <v>0</v>
      </c>
      <c r="SSP58" s="50">
        <f t="shared" ref="SSP58:SSP59" si="2388">SUM(SSD58:SSO58)</f>
        <v>0</v>
      </c>
      <c r="SSQ58" s="61" t="s">
        <v>60</v>
      </c>
      <c r="SSR58" s="60">
        <v>9491.7000000000007</v>
      </c>
      <c r="SSS58" s="45">
        <f t="shared" ref="SSS58:SSS59" si="2389">SUM(SSR58/12)</f>
        <v>790.97500000000002</v>
      </c>
      <c r="SST58" s="70">
        <v>0</v>
      </c>
      <c r="SSU58" s="70">
        <f t="shared" ref="SSU58:STE59" si="2390">SST58</f>
        <v>0</v>
      </c>
      <c r="SSV58" s="70">
        <f t="shared" si="2390"/>
        <v>0</v>
      </c>
      <c r="SSW58" s="70">
        <f t="shared" si="2390"/>
        <v>0</v>
      </c>
      <c r="SSX58" s="70">
        <f t="shared" si="2390"/>
        <v>0</v>
      </c>
      <c r="SSY58" s="70">
        <f t="shared" si="2390"/>
        <v>0</v>
      </c>
      <c r="SSZ58" s="70">
        <f t="shared" si="2390"/>
        <v>0</v>
      </c>
      <c r="STA58" s="70">
        <f t="shared" si="2390"/>
        <v>0</v>
      </c>
      <c r="STB58" s="70">
        <f t="shared" si="2390"/>
        <v>0</v>
      </c>
      <c r="STC58" s="70">
        <f t="shared" si="2390"/>
        <v>0</v>
      </c>
      <c r="STD58" s="70">
        <f t="shared" si="2390"/>
        <v>0</v>
      </c>
      <c r="STE58" s="70">
        <f t="shared" si="2390"/>
        <v>0</v>
      </c>
      <c r="STF58" s="50">
        <f t="shared" ref="STF58:STF59" si="2391">SUM(SST58:STE58)</f>
        <v>0</v>
      </c>
      <c r="STG58" s="61" t="s">
        <v>60</v>
      </c>
      <c r="STH58" s="60">
        <v>9491.7000000000007</v>
      </c>
      <c r="STI58" s="45">
        <f t="shared" ref="STI58:STI59" si="2392">SUM(STH58/12)</f>
        <v>790.97500000000002</v>
      </c>
      <c r="STJ58" s="70">
        <v>0</v>
      </c>
      <c r="STK58" s="70">
        <f t="shared" ref="STK58:STU59" si="2393">STJ58</f>
        <v>0</v>
      </c>
      <c r="STL58" s="70">
        <f t="shared" si="2393"/>
        <v>0</v>
      </c>
      <c r="STM58" s="70">
        <f t="shared" si="2393"/>
        <v>0</v>
      </c>
      <c r="STN58" s="70">
        <f t="shared" si="2393"/>
        <v>0</v>
      </c>
      <c r="STO58" s="70">
        <f t="shared" si="2393"/>
        <v>0</v>
      </c>
      <c r="STP58" s="70">
        <f t="shared" si="2393"/>
        <v>0</v>
      </c>
      <c r="STQ58" s="70">
        <f t="shared" si="2393"/>
        <v>0</v>
      </c>
      <c r="STR58" s="70">
        <f t="shared" si="2393"/>
        <v>0</v>
      </c>
      <c r="STS58" s="70">
        <f t="shared" si="2393"/>
        <v>0</v>
      </c>
      <c r="STT58" s="70">
        <f t="shared" si="2393"/>
        <v>0</v>
      </c>
      <c r="STU58" s="70">
        <f t="shared" si="2393"/>
        <v>0</v>
      </c>
      <c r="STV58" s="50">
        <f t="shared" ref="STV58:STV59" si="2394">SUM(STJ58:STU58)</f>
        <v>0</v>
      </c>
      <c r="STW58" s="61" t="s">
        <v>60</v>
      </c>
      <c r="STX58" s="60">
        <v>9491.7000000000007</v>
      </c>
      <c r="STY58" s="45">
        <f t="shared" ref="STY58:STY59" si="2395">SUM(STX58/12)</f>
        <v>790.97500000000002</v>
      </c>
      <c r="STZ58" s="70">
        <v>0</v>
      </c>
      <c r="SUA58" s="70">
        <f t="shared" ref="SUA58:SUK59" si="2396">STZ58</f>
        <v>0</v>
      </c>
      <c r="SUB58" s="70">
        <f t="shared" si="2396"/>
        <v>0</v>
      </c>
      <c r="SUC58" s="70">
        <f t="shared" si="2396"/>
        <v>0</v>
      </c>
      <c r="SUD58" s="70">
        <f t="shared" si="2396"/>
        <v>0</v>
      </c>
      <c r="SUE58" s="70">
        <f t="shared" si="2396"/>
        <v>0</v>
      </c>
      <c r="SUF58" s="70">
        <f t="shared" si="2396"/>
        <v>0</v>
      </c>
      <c r="SUG58" s="70">
        <f t="shared" si="2396"/>
        <v>0</v>
      </c>
      <c r="SUH58" s="70">
        <f t="shared" si="2396"/>
        <v>0</v>
      </c>
      <c r="SUI58" s="70">
        <f t="shared" si="2396"/>
        <v>0</v>
      </c>
      <c r="SUJ58" s="70">
        <f t="shared" si="2396"/>
        <v>0</v>
      </c>
      <c r="SUK58" s="70">
        <f t="shared" si="2396"/>
        <v>0</v>
      </c>
      <c r="SUL58" s="50">
        <f t="shared" ref="SUL58:SUL59" si="2397">SUM(STZ58:SUK58)</f>
        <v>0</v>
      </c>
      <c r="SUM58" s="61" t="s">
        <v>60</v>
      </c>
      <c r="SUN58" s="60">
        <v>9491.7000000000007</v>
      </c>
      <c r="SUO58" s="45">
        <f t="shared" ref="SUO58:SUO59" si="2398">SUM(SUN58/12)</f>
        <v>790.97500000000002</v>
      </c>
      <c r="SUP58" s="70">
        <v>0</v>
      </c>
      <c r="SUQ58" s="70">
        <f t="shared" ref="SUQ58:SVA59" si="2399">SUP58</f>
        <v>0</v>
      </c>
      <c r="SUR58" s="70">
        <f t="shared" si="2399"/>
        <v>0</v>
      </c>
      <c r="SUS58" s="70">
        <f t="shared" si="2399"/>
        <v>0</v>
      </c>
      <c r="SUT58" s="70">
        <f t="shared" si="2399"/>
        <v>0</v>
      </c>
      <c r="SUU58" s="70">
        <f t="shared" si="2399"/>
        <v>0</v>
      </c>
      <c r="SUV58" s="70">
        <f t="shared" si="2399"/>
        <v>0</v>
      </c>
      <c r="SUW58" s="70">
        <f t="shared" si="2399"/>
        <v>0</v>
      </c>
      <c r="SUX58" s="70">
        <f t="shared" si="2399"/>
        <v>0</v>
      </c>
      <c r="SUY58" s="70">
        <f t="shared" si="2399"/>
        <v>0</v>
      </c>
      <c r="SUZ58" s="70">
        <f t="shared" si="2399"/>
        <v>0</v>
      </c>
      <c r="SVA58" s="70">
        <f t="shared" si="2399"/>
        <v>0</v>
      </c>
      <c r="SVB58" s="50">
        <f t="shared" ref="SVB58:SVB59" si="2400">SUM(SUP58:SVA58)</f>
        <v>0</v>
      </c>
      <c r="SVC58" s="61" t="s">
        <v>60</v>
      </c>
      <c r="SVD58" s="60">
        <v>9491.7000000000007</v>
      </c>
      <c r="SVE58" s="45">
        <f t="shared" ref="SVE58:SVE59" si="2401">SUM(SVD58/12)</f>
        <v>790.97500000000002</v>
      </c>
      <c r="SVF58" s="70">
        <v>0</v>
      </c>
      <c r="SVG58" s="70">
        <f t="shared" ref="SVG58:SVQ59" si="2402">SVF58</f>
        <v>0</v>
      </c>
      <c r="SVH58" s="70">
        <f t="shared" si="2402"/>
        <v>0</v>
      </c>
      <c r="SVI58" s="70">
        <f t="shared" si="2402"/>
        <v>0</v>
      </c>
      <c r="SVJ58" s="70">
        <f t="shared" si="2402"/>
        <v>0</v>
      </c>
      <c r="SVK58" s="70">
        <f t="shared" si="2402"/>
        <v>0</v>
      </c>
      <c r="SVL58" s="70">
        <f t="shared" si="2402"/>
        <v>0</v>
      </c>
      <c r="SVM58" s="70">
        <f t="shared" si="2402"/>
        <v>0</v>
      </c>
      <c r="SVN58" s="70">
        <f t="shared" si="2402"/>
        <v>0</v>
      </c>
      <c r="SVO58" s="70">
        <f t="shared" si="2402"/>
        <v>0</v>
      </c>
      <c r="SVP58" s="70">
        <f t="shared" si="2402"/>
        <v>0</v>
      </c>
      <c r="SVQ58" s="70">
        <f t="shared" si="2402"/>
        <v>0</v>
      </c>
      <c r="SVR58" s="50">
        <f t="shared" ref="SVR58:SVR59" si="2403">SUM(SVF58:SVQ58)</f>
        <v>0</v>
      </c>
      <c r="SVS58" s="61" t="s">
        <v>60</v>
      </c>
      <c r="SVT58" s="60">
        <v>9491.7000000000007</v>
      </c>
      <c r="SVU58" s="45">
        <f t="shared" ref="SVU58:SVU59" si="2404">SUM(SVT58/12)</f>
        <v>790.97500000000002</v>
      </c>
      <c r="SVV58" s="70">
        <v>0</v>
      </c>
      <c r="SVW58" s="70">
        <f t="shared" ref="SVW58:SWG59" si="2405">SVV58</f>
        <v>0</v>
      </c>
      <c r="SVX58" s="70">
        <f t="shared" si="2405"/>
        <v>0</v>
      </c>
      <c r="SVY58" s="70">
        <f t="shared" si="2405"/>
        <v>0</v>
      </c>
      <c r="SVZ58" s="70">
        <f t="shared" si="2405"/>
        <v>0</v>
      </c>
      <c r="SWA58" s="70">
        <f t="shared" si="2405"/>
        <v>0</v>
      </c>
      <c r="SWB58" s="70">
        <f t="shared" si="2405"/>
        <v>0</v>
      </c>
      <c r="SWC58" s="70">
        <f t="shared" si="2405"/>
        <v>0</v>
      </c>
      <c r="SWD58" s="70">
        <f t="shared" si="2405"/>
        <v>0</v>
      </c>
      <c r="SWE58" s="70">
        <f t="shared" si="2405"/>
        <v>0</v>
      </c>
      <c r="SWF58" s="70">
        <f t="shared" si="2405"/>
        <v>0</v>
      </c>
      <c r="SWG58" s="70">
        <f t="shared" si="2405"/>
        <v>0</v>
      </c>
      <c r="SWH58" s="50">
        <f t="shared" ref="SWH58:SWH59" si="2406">SUM(SVV58:SWG58)</f>
        <v>0</v>
      </c>
      <c r="SWI58" s="61" t="s">
        <v>60</v>
      </c>
      <c r="SWJ58" s="60">
        <v>9491.7000000000007</v>
      </c>
      <c r="SWK58" s="45">
        <f t="shared" ref="SWK58:SWK59" si="2407">SUM(SWJ58/12)</f>
        <v>790.97500000000002</v>
      </c>
      <c r="SWL58" s="70">
        <v>0</v>
      </c>
      <c r="SWM58" s="70">
        <f t="shared" ref="SWM58:SWW59" si="2408">SWL58</f>
        <v>0</v>
      </c>
      <c r="SWN58" s="70">
        <f t="shared" si="2408"/>
        <v>0</v>
      </c>
      <c r="SWO58" s="70">
        <f t="shared" si="2408"/>
        <v>0</v>
      </c>
      <c r="SWP58" s="70">
        <f t="shared" si="2408"/>
        <v>0</v>
      </c>
      <c r="SWQ58" s="70">
        <f t="shared" si="2408"/>
        <v>0</v>
      </c>
      <c r="SWR58" s="70">
        <f t="shared" si="2408"/>
        <v>0</v>
      </c>
      <c r="SWS58" s="70">
        <f t="shared" si="2408"/>
        <v>0</v>
      </c>
      <c r="SWT58" s="70">
        <f t="shared" si="2408"/>
        <v>0</v>
      </c>
      <c r="SWU58" s="70">
        <f t="shared" si="2408"/>
        <v>0</v>
      </c>
      <c r="SWV58" s="70">
        <f t="shared" si="2408"/>
        <v>0</v>
      </c>
      <c r="SWW58" s="70">
        <f t="shared" si="2408"/>
        <v>0</v>
      </c>
      <c r="SWX58" s="50">
        <f t="shared" ref="SWX58:SWX59" si="2409">SUM(SWL58:SWW58)</f>
        <v>0</v>
      </c>
      <c r="SWY58" s="61" t="s">
        <v>60</v>
      </c>
      <c r="SWZ58" s="60">
        <v>9491.7000000000007</v>
      </c>
      <c r="SXA58" s="45">
        <f t="shared" ref="SXA58:SXA59" si="2410">SUM(SWZ58/12)</f>
        <v>790.97500000000002</v>
      </c>
      <c r="SXB58" s="70">
        <v>0</v>
      </c>
      <c r="SXC58" s="70">
        <f t="shared" ref="SXC58:SXM59" si="2411">SXB58</f>
        <v>0</v>
      </c>
      <c r="SXD58" s="70">
        <f t="shared" si="2411"/>
        <v>0</v>
      </c>
      <c r="SXE58" s="70">
        <f t="shared" si="2411"/>
        <v>0</v>
      </c>
      <c r="SXF58" s="70">
        <f t="shared" si="2411"/>
        <v>0</v>
      </c>
      <c r="SXG58" s="70">
        <f t="shared" si="2411"/>
        <v>0</v>
      </c>
      <c r="SXH58" s="70">
        <f t="shared" si="2411"/>
        <v>0</v>
      </c>
      <c r="SXI58" s="70">
        <f t="shared" si="2411"/>
        <v>0</v>
      </c>
      <c r="SXJ58" s="70">
        <f t="shared" si="2411"/>
        <v>0</v>
      </c>
      <c r="SXK58" s="70">
        <f t="shared" si="2411"/>
        <v>0</v>
      </c>
      <c r="SXL58" s="70">
        <f t="shared" si="2411"/>
        <v>0</v>
      </c>
      <c r="SXM58" s="70">
        <f t="shared" si="2411"/>
        <v>0</v>
      </c>
      <c r="SXN58" s="50">
        <f t="shared" ref="SXN58:SXN59" si="2412">SUM(SXB58:SXM58)</f>
        <v>0</v>
      </c>
      <c r="SXO58" s="61" t="s">
        <v>60</v>
      </c>
      <c r="SXP58" s="60">
        <v>9491.7000000000007</v>
      </c>
      <c r="SXQ58" s="45">
        <f t="shared" ref="SXQ58:SXQ59" si="2413">SUM(SXP58/12)</f>
        <v>790.97500000000002</v>
      </c>
      <c r="SXR58" s="70">
        <v>0</v>
      </c>
      <c r="SXS58" s="70">
        <f t="shared" ref="SXS58:SYC59" si="2414">SXR58</f>
        <v>0</v>
      </c>
      <c r="SXT58" s="70">
        <f t="shared" si="2414"/>
        <v>0</v>
      </c>
      <c r="SXU58" s="70">
        <f t="shared" si="2414"/>
        <v>0</v>
      </c>
      <c r="SXV58" s="70">
        <f t="shared" si="2414"/>
        <v>0</v>
      </c>
      <c r="SXW58" s="70">
        <f t="shared" si="2414"/>
        <v>0</v>
      </c>
      <c r="SXX58" s="70">
        <f t="shared" si="2414"/>
        <v>0</v>
      </c>
      <c r="SXY58" s="70">
        <f t="shared" si="2414"/>
        <v>0</v>
      </c>
      <c r="SXZ58" s="70">
        <f t="shared" si="2414"/>
        <v>0</v>
      </c>
      <c r="SYA58" s="70">
        <f t="shared" si="2414"/>
        <v>0</v>
      </c>
      <c r="SYB58" s="70">
        <f t="shared" si="2414"/>
        <v>0</v>
      </c>
      <c r="SYC58" s="70">
        <f t="shared" si="2414"/>
        <v>0</v>
      </c>
      <c r="SYD58" s="50">
        <f t="shared" ref="SYD58:SYD59" si="2415">SUM(SXR58:SYC58)</f>
        <v>0</v>
      </c>
      <c r="SYE58" s="61" t="s">
        <v>60</v>
      </c>
      <c r="SYF58" s="60">
        <v>9491.7000000000007</v>
      </c>
      <c r="SYG58" s="45">
        <f t="shared" ref="SYG58:SYG59" si="2416">SUM(SYF58/12)</f>
        <v>790.97500000000002</v>
      </c>
      <c r="SYH58" s="70">
        <v>0</v>
      </c>
      <c r="SYI58" s="70">
        <f t="shared" ref="SYI58:SYS59" si="2417">SYH58</f>
        <v>0</v>
      </c>
      <c r="SYJ58" s="70">
        <f t="shared" si="2417"/>
        <v>0</v>
      </c>
      <c r="SYK58" s="70">
        <f t="shared" si="2417"/>
        <v>0</v>
      </c>
      <c r="SYL58" s="70">
        <f t="shared" si="2417"/>
        <v>0</v>
      </c>
      <c r="SYM58" s="70">
        <f t="shared" si="2417"/>
        <v>0</v>
      </c>
      <c r="SYN58" s="70">
        <f t="shared" si="2417"/>
        <v>0</v>
      </c>
      <c r="SYO58" s="70">
        <f t="shared" si="2417"/>
        <v>0</v>
      </c>
      <c r="SYP58" s="70">
        <f t="shared" si="2417"/>
        <v>0</v>
      </c>
      <c r="SYQ58" s="70">
        <f t="shared" si="2417"/>
        <v>0</v>
      </c>
      <c r="SYR58" s="70">
        <f t="shared" si="2417"/>
        <v>0</v>
      </c>
      <c r="SYS58" s="70">
        <f t="shared" si="2417"/>
        <v>0</v>
      </c>
      <c r="SYT58" s="50">
        <f t="shared" ref="SYT58:SYT59" si="2418">SUM(SYH58:SYS58)</f>
        <v>0</v>
      </c>
      <c r="SYU58" s="61" t="s">
        <v>60</v>
      </c>
      <c r="SYV58" s="60">
        <v>9491.7000000000007</v>
      </c>
      <c r="SYW58" s="45">
        <f t="shared" ref="SYW58:SYW59" si="2419">SUM(SYV58/12)</f>
        <v>790.97500000000002</v>
      </c>
      <c r="SYX58" s="70">
        <v>0</v>
      </c>
      <c r="SYY58" s="70">
        <f t="shared" ref="SYY58:SZI59" si="2420">SYX58</f>
        <v>0</v>
      </c>
      <c r="SYZ58" s="70">
        <f t="shared" si="2420"/>
        <v>0</v>
      </c>
      <c r="SZA58" s="70">
        <f t="shared" si="2420"/>
        <v>0</v>
      </c>
      <c r="SZB58" s="70">
        <f t="shared" si="2420"/>
        <v>0</v>
      </c>
      <c r="SZC58" s="70">
        <f t="shared" si="2420"/>
        <v>0</v>
      </c>
      <c r="SZD58" s="70">
        <f t="shared" si="2420"/>
        <v>0</v>
      </c>
      <c r="SZE58" s="70">
        <f t="shared" si="2420"/>
        <v>0</v>
      </c>
      <c r="SZF58" s="70">
        <f t="shared" si="2420"/>
        <v>0</v>
      </c>
      <c r="SZG58" s="70">
        <f t="shared" si="2420"/>
        <v>0</v>
      </c>
      <c r="SZH58" s="70">
        <f t="shared" si="2420"/>
        <v>0</v>
      </c>
      <c r="SZI58" s="70">
        <f t="shared" si="2420"/>
        <v>0</v>
      </c>
      <c r="SZJ58" s="50">
        <f t="shared" ref="SZJ58:SZJ59" si="2421">SUM(SYX58:SZI58)</f>
        <v>0</v>
      </c>
      <c r="SZK58" s="61" t="s">
        <v>60</v>
      </c>
      <c r="SZL58" s="60">
        <v>9491.7000000000007</v>
      </c>
      <c r="SZM58" s="45">
        <f t="shared" ref="SZM58:SZM59" si="2422">SUM(SZL58/12)</f>
        <v>790.97500000000002</v>
      </c>
      <c r="SZN58" s="70">
        <v>0</v>
      </c>
      <c r="SZO58" s="70">
        <f t="shared" ref="SZO58:SZY59" si="2423">SZN58</f>
        <v>0</v>
      </c>
      <c r="SZP58" s="70">
        <f t="shared" si="2423"/>
        <v>0</v>
      </c>
      <c r="SZQ58" s="70">
        <f t="shared" si="2423"/>
        <v>0</v>
      </c>
      <c r="SZR58" s="70">
        <f t="shared" si="2423"/>
        <v>0</v>
      </c>
      <c r="SZS58" s="70">
        <f t="shared" si="2423"/>
        <v>0</v>
      </c>
      <c r="SZT58" s="70">
        <f t="shared" si="2423"/>
        <v>0</v>
      </c>
      <c r="SZU58" s="70">
        <f t="shared" si="2423"/>
        <v>0</v>
      </c>
      <c r="SZV58" s="70">
        <f t="shared" si="2423"/>
        <v>0</v>
      </c>
      <c r="SZW58" s="70">
        <f t="shared" si="2423"/>
        <v>0</v>
      </c>
      <c r="SZX58" s="70">
        <f t="shared" si="2423"/>
        <v>0</v>
      </c>
      <c r="SZY58" s="70">
        <f t="shared" si="2423"/>
        <v>0</v>
      </c>
      <c r="SZZ58" s="50">
        <f t="shared" ref="SZZ58:SZZ59" si="2424">SUM(SZN58:SZY58)</f>
        <v>0</v>
      </c>
      <c r="TAA58" s="61" t="s">
        <v>60</v>
      </c>
      <c r="TAB58" s="60">
        <v>9491.7000000000007</v>
      </c>
      <c r="TAC58" s="45">
        <f t="shared" ref="TAC58:TAC59" si="2425">SUM(TAB58/12)</f>
        <v>790.97500000000002</v>
      </c>
      <c r="TAD58" s="70">
        <v>0</v>
      </c>
      <c r="TAE58" s="70">
        <f t="shared" ref="TAE58:TAO59" si="2426">TAD58</f>
        <v>0</v>
      </c>
      <c r="TAF58" s="70">
        <f t="shared" si="2426"/>
        <v>0</v>
      </c>
      <c r="TAG58" s="70">
        <f t="shared" si="2426"/>
        <v>0</v>
      </c>
      <c r="TAH58" s="70">
        <f t="shared" si="2426"/>
        <v>0</v>
      </c>
      <c r="TAI58" s="70">
        <f t="shared" si="2426"/>
        <v>0</v>
      </c>
      <c r="TAJ58" s="70">
        <f t="shared" si="2426"/>
        <v>0</v>
      </c>
      <c r="TAK58" s="70">
        <f t="shared" si="2426"/>
        <v>0</v>
      </c>
      <c r="TAL58" s="70">
        <f t="shared" si="2426"/>
        <v>0</v>
      </c>
      <c r="TAM58" s="70">
        <f t="shared" si="2426"/>
        <v>0</v>
      </c>
      <c r="TAN58" s="70">
        <f t="shared" si="2426"/>
        <v>0</v>
      </c>
      <c r="TAO58" s="70">
        <f t="shared" si="2426"/>
        <v>0</v>
      </c>
      <c r="TAP58" s="50">
        <f t="shared" ref="TAP58:TAP59" si="2427">SUM(TAD58:TAO58)</f>
        <v>0</v>
      </c>
      <c r="TAQ58" s="61" t="s">
        <v>60</v>
      </c>
      <c r="TAR58" s="60">
        <v>9491.7000000000007</v>
      </c>
      <c r="TAS58" s="45">
        <f t="shared" ref="TAS58:TAS59" si="2428">SUM(TAR58/12)</f>
        <v>790.97500000000002</v>
      </c>
      <c r="TAT58" s="70">
        <v>0</v>
      </c>
      <c r="TAU58" s="70">
        <f t="shared" ref="TAU58:TBE59" si="2429">TAT58</f>
        <v>0</v>
      </c>
      <c r="TAV58" s="70">
        <f t="shared" si="2429"/>
        <v>0</v>
      </c>
      <c r="TAW58" s="70">
        <f t="shared" si="2429"/>
        <v>0</v>
      </c>
      <c r="TAX58" s="70">
        <f t="shared" si="2429"/>
        <v>0</v>
      </c>
      <c r="TAY58" s="70">
        <f t="shared" si="2429"/>
        <v>0</v>
      </c>
      <c r="TAZ58" s="70">
        <f t="shared" si="2429"/>
        <v>0</v>
      </c>
      <c r="TBA58" s="70">
        <f t="shared" si="2429"/>
        <v>0</v>
      </c>
      <c r="TBB58" s="70">
        <f t="shared" si="2429"/>
        <v>0</v>
      </c>
      <c r="TBC58" s="70">
        <f t="shared" si="2429"/>
        <v>0</v>
      </c>
      <c r="TBD58" s="70">
        <f t="shared" si="2429"/>
        <v>0</v>
      </c>
      <c r="TBE58" s="70">
        <f t="shared" si="2429"/>
        <v>0</v>
      </c>
      <c r="TBF58" s="50">
        <f t="shared" ref="TBF58:TBF59" si="2430">SUM(TAT58:TBE58)</f>
        <v>0</v>
      </c>
      <c r="TBG58" s="61" t="s">
        <v>60</v>
      </c>
      <c r="TBH58" s="60">
        <v>9491.7000000000007</v>
      </c>
      <c r="TBI58" s="45">
        <f t="shared" ref="TBI58:TBI59" si="2431">SUM(TBH58/12)</f>
        <v>790.97500000000002</v>
      </c>
      <c r="TBJ58" s="70">
        <v>0</v>
      </c>
      <c r="TBK58" s="70">
        <f t="shared" ref="TBK58:TBU59" si="2432">TBJ58</f>
        <v>0</v>
      </c>
      <c r="TBL58" s="70">
        <f t="shared" si="2432"/>
        <v>0</v>
      </c>
      <c r="TBM58" s="70">
        <f t="shared" si="2432"/>
        <v>0</v>
      </c>
      <c r="TBN58" s="70">
        <f t="shared" si="2432"/>
        <v>0</v>
      </c>
      <c r="TBO58" s="70">
        <f t="shared" si="2432"/>
        <v>0</v>
      </c>
      <c r="TBP58" s="70">
        <f t="shared" si="2432"/>
        <v>0</v>
      </c>
      <c r="TBQ58" s="70">
        <f t="shared" si="2432"/>
        <v>0</v>
      </c>
      <c r="TBR58" s="70">
        <f t="shared" si="2432"/>
        <v>0</v>
      </c>
      <c r="TBS58" s="70">
        <f t="shared" si="2432"/>
        <v>0</v>
      </c>
      <c r="TBT58" s="70">
        <f t="shared" si="2432"/>
        <v>0</v>
      </c>
      <c r="TBU58" s="70">
        <f t="shared" si="2432"/>
        <v>0</v>
      </c>
      <c r="TBV58" s="50">
        <f t="shared" ref="TBV58:TBV59" si="2433">SUM(TBJ58:TBU58)</f>
        <v>0</v>
      </c>
      <c r="TBW58" s="61" t="s">
        <v>60</v>
      </c>
      <c r="TBX58" s="60">
        <v>9491.7000000000007</v>
      </c>
      <c r="TBY58" s="45">
        <f t="shared" ref="TBY58:TBY59" si="2434">SUM(TBX58/12)</f>
        <v>790.97500000000002</v>
      </c>
      <c r="TBZ58" s="70">
        <v>0</v>
      </c>
      <c r="TCA58" s="70">
        <f t="shared" ref="TCA58:TCK59" si="2435">TBZ58</f>
        <v>0</v>
      </c>
      <c r="TCB58" s="70">
        <f t="shared" si="2435"/>
        <v>0</v>
      </c>
      <c r="TCC58" s="70">
        <f t="shared" si="2435"/>
        <v>0</v>
      </c>
      <c r="TCD58" s="70">
        <f t="shared" si="2435"/>
        <v>0</v>
      </c>
      <c r="TCE58" s="70">
        <f t="shared" si="2435"/>
        <v>0</v>
      </c>
      <c r="TCF58" s="70">
        <f t="shared" si="2435"/>
        <v>0</v>
      </c>
      <c r="TCG58" s="70">
        <f t="shared" si="2435"/>
        <v>0</v>
      </c>
      <c r="TCH58" s="70">
        <f t="shared" si="2435"/>
        <v>0</v>
      </c>
      <c r="TCI58" s="70">
        <f t="shared" si="2435"/>
        <v>0</v>
      </c>
      <c r="TCJ58" s="70">
        <f t="shared" si="2435"/>
        <v>0</v>
      </c>
      <c r="TCK58" s="70">
        <f t="shared" si="2435"/>
        <v>0</v>
      </c>
      <c r="TCL58" s="50">
        <f t="shared" ref="TCL58:TCL59" si="2436">SUM(TBZ58:TCK58)</f>
        <v>0</v>
      </c>
      <c r="TCM58" s="61" t="s">
        <v>60</v>
      </c>
      <c r="TCN58" s="60">
        <v>9491.7000000000007</v>
      </c>
      <c r="TCO58" s="45">
        <f t="shared" ref="TCO58:TCO59" si="2437">SUM(TCN58/12)</f>
        <v>790.97500000000002</v>
      </c>
      <c r="TCP58" s="70">
        <v>0</v>
      </c>
      <c r="TCQ58" s="70">
        <f t="shared" ref="TCQ58:TDA59" si="2438">TCP58</f>
        <v>0</v>
      </c>
      <c r="TCR58" s="70">
        <f t="shared" si="2438"/>
        <v>0</v>
      </c>
      <c r="TCS58" s="70">
        <f t="shared" si="2438"/>
        <v>0</v>
      </c>
      <c r="TCT58" s="70">
        <f t="shared" si="2438"/>
        <v>0</v>
      </c>
      <c r="TCU58" s="70">
        <f t="shared" si="2438"/>
        <v>0</v>
      </c>
      <c r="TCV58" s="70">
        <f t="shared" si="2438"/>
        <v>0</v>
      </c>
      <c r="TCW58" s="70">
        <f t="shared" si="2438"/>
        <v>0</v>
      </c>
      <c r="TCX58" s="70">
        <f t="shared" si="2438"/>
        <v>0</v>
      </c>
      <c r="TCY58" s="70">
        <f t="shared" si="2438"/>
        <v>0</v>
      </c>
      <c r="TCZ58" s="70">
        <f t="shared" si="2438"/>
        <v>0</v>
      </c>
      <c r="TDA58" s="70">
        <f t="shared" si="2438"/>
        <v>0</v>
      </c>
      <c r="TDB58" s="50">
        <f t="shared" ref="TDB58:TDB59" si="2439">SUM(TCP58:TDA58)</f>
        <v>0</v>
      </c>
      <c r="TDC58" s="61" t="s">
        <v>60</v>
      </c>
      <c r="TDD58" s="60">
        <v>9491.7000000000007</v>
      </c>
      <c r="TDE58" s="45">
        <f t="shared" ref="TDE58:TDE59" si="2440">SUM(TDD58/12)</f>
        <v>790.97500000000002</v>
      </c>
      <c r="TDF58" s="70">
        <v>0</v>
      </c>
      <c r="TDG58" s="70">
        <f t="shared" ref="TDG58:TDQ59" si="2441">TDF58</f>
        <v>0</v>
      </c>
      <c r="TDH58" s="70">
        <f t="shared" si="2441"/>
        <v>0</v>
      </c>
      <c r="TDI58" s="70">
        <f t="shared" si="2441"/>
        <v>0</v>
      </c>
      <c r="TDJ58" s="70">
        <f t="shared" si="2441"/>
        <v>0</v>
      </c>
      <c r="TDK58" s="70">
        <f t="shared" si="2441"/>
        <v>0</v>
      </c>
      <c r="TDL58" s="70">
        <f t="shared" si="2441"/>
        <v>0</v>
      </c>
      <c r="TDM58" s="70">
        <f t="shared" si="2441"/>
        <v>0</v>
      </c>
      <c r="TDN58" s="70">
        <f t="shared" si="2441"/>
        <v>0</v>
      </c>
      <c r="TDO58" s="70">
        <f t="shared" si="2441"/>
        <v>0</v>
      </c>
      <c r="TDP58" s="70">
        <f t="shared" si="2441"/>
        <v>0</v>
      </c>
      <c r="TDQ58" s="70">
        <f t="shared" si="2441"/>
        <v>0</v>
      </c>
      <c r="TDR58" s="50">
        <f t="shared" ref="TDR58:TDR59" si="2442">SUM(TDF58:TDQ58)</f>
        <v>0</v>
      </c>
      <c r="TDS58" s="61" t="s">
        <v>60</v>
      </c>
      <c r="TDT58" s="60">
        <v>9491.7000000000007</v>
      </c>
      <c r="TDU58" s="45">
        <f t="shared" ref="TDU58:TDU59" si="2443">SUM(TDT58/12)</f>
        <v>790.97500000000002</v>
      </c>
      <c r="TDV58" s="70">
        <v>0</v>
      </c>
      <c r="TDW58" s="70">
        <f t="shared" ref="TDW58:TEG59" si="2444">TDV58</f>
        <v>0</v>
      </c>
      <c r="TDX58" s="70">
        <f t="shared" si="2444"/>
        <v>0</v>
      </c>
      <c r="TDY58" s="70">
        <f t="shared" si="2444"/>
        <v>0</v>
      </c>
      <c r="TDZ58" s="70">
        <f t="shared" si="2444"/>
        <v>0</v>
      </c>
      <c r="TEA58" s="70">
        <f t="shared" si="2444"/>
        <v>0</v>
      </c>
      <c r="TEB58" s="70">
        <f t="shared" si="2444"/>
        <v>0</v>
      </c>
      <c r="TEC58" s="70">
        <f t="shared" si="2444"/>
        <v>0</v>
      </c>
      <c r="TED58" s="70">
        <f t="shared" si="2444"/>
        <v>0</v>
      </c>
      <c r="TEE58" s="70">
        <f t="shared" si="2444"/>
        <v>0</v>
      </c>
      <c r="TEF58" s="70">
        <f t="shared" si="2444"/>
        <v>0</v>
      </c>
      <c r="TEG58" s="70">
        <f t="shared" si="2444"/>
        <v>0</v>
      </c>
      <c r="TEH58" s="50">
        <f t="shared" ref="TEH58:TEH59" si="2445">SUM(TDV58:TEG58)</f>
        <v>0</v>
      </c>
      <c r="TEI58" s="61" t="s">
        <v>60</v>
      </c>
      <c r="TEJ58" s="60">
        <v>9491.7000000000007</v>
      </c>
      <c r="TEK58" s="45">
        <f t="shared" ref="TEK58:TEK59" si="2446">SUM(TEJ58/12)</f>
        <v>790.97500000000002</v>
      </c>
      <c r="TEL58" s="70">
        <v>0</v>
      </c>
      <c r="TEM58" s="70">
        <f t="shared" ref="TEM58:TEW59" si="2447">TEL58</f>
        <v>0</v>
      </c>
      <c r="TEN58" s="70">
        <f t="shared" si="2447"/>
        <v>0</v>
      </c>
      <c r="TEO58" s="70">
        <f t="shared" si="2447"/>
        <v>0</v>
      </c>
      <c r="TEP58" s="70">
        <f t="shared" si="2447"/>
        <v>0</v>
      </c>
      <c r="TEQ58" s="70">
        <f t="shared" si="2447"/>
        <v>0</v>
      </c>
      <c r="TER58" s="70">
        <f t="shared" si="2447"/>
        <v>0</v>
      </c>
      <c r="TES58" s="70">
        <f t="shared" si="2447"/>
        <v>0</v>
      </c>
      <c r="TET58" s="70">
        <f t="shared" si="2447"/>
        <v>0</v>
      </c>
      <c r="TEU58" s="70">
        <f t="shared" si="2447"/>
        <v>0</v>
      </c>
      <c r="TEV58" s="70">
        <f t="shared" si="2447"/>
        <v>0</v>
      </c>
      <c r="TEW58" s="70">
        <f t="shared" si="2447"/>
        <v>0</v>
      </c>
      <c r="TEX58" s="50">
        <f t="shared" ref="TEX58:TEX59" si="2448">SUM(TEL58:TEW58)</f>
        <v>0</v>
      </c>
      <c r="TEY58" s="61" t="s">
        <v>60</v>
      </c>
      <c r="TEZ58" s="60">
        <v>9491.7000000000007</v>
      </c>
      <c r="TFA58" s="45">
        <f t="shared" ref="TFA58:TFA59" si="2449">SUM(TEZ58/12)</f>
        <v>790.97500000000002</v>
      </c>
      <c r="TFB58" s="70">
        <v>0</v>
      </c>
      <c r="TFC58" s="70">
        <f t="shared" ref="TFC58:TFM59" si="2450">TFB58</f>
        <v>0</v>
      </c>
      <c r="TFD58" s="70">
        <f t="shared" si="2450"/>
        <v>0</v>
      </c>
      <c r="TFE58" s="70">
        <f t="shared" si="2450"/>
        <v>0</v>
      </c>
      <c r="TFF58" s="70">
        <f t="shared" si="2450"/>
        <v>0</v>
      </c>
      <c r="TFG58" s="70">
        <f t="shared" si="2450"/>
        <v>0</v>
      </c>
      <c r="TFH58" s="70">
        <f t="shared" si="2450"/>
        <v>0</v>
      </c>
      <c r="TFI58" s="70">
        <f t="shared" si="2450"/>
        <v>0</v>
      </c>
      <c r="TFJ58" s="70">
        <f t="shared" si="2450"/>
        <v>0</v>
      </c>
      <c r="TFK58" s="70">
        <f t="shared" si="2450"/>
        <v>0</v>
      </c>
      <c r="TFL58" s="70">
        <f t="shared" si="2450"/>
        <v>0</v>
      </c>
      <c r="TFM58" s="70">
        <f t="shared" si="2450"/>
        <v>0</v>
      </c>
      <c r="TFN58" s="50">
        <f t="shared" ref="TFN58:TFN59" si="2451">SUM(TFB58:TFM58)</f>
        <v>0</v>
      </c>
      <c r="TFO58" s="61" t="s">
        <v>60</v>
      </c>
      <c r="TFP58" s="60">
        <v>9491.7000000000007</v>
      </c>
      <c r="TFQ58" s="45">
        <f t="shared" ref="TFQ58:TFQ59" si="2452">SUM(TFP58/12)</f>
        <v>790.97500000000002</v>
      </c>
      <c r="TFR58" s="70">
        <v>0</v>
      </c>
      <c r="TFS58" s="70">
        <f t="shared" ref="TFS58:TGC59" si="2453">TFR58</f>
        <v>0</v>
      </c>
      <c r="TFT58" s="70">
        <f t="shared" si="2453"/>
        <v>0</v>
      </c>
      <c r="TFU58" s="70">
        <f t="shared" si="2453"/>
        <v>0</v>
      </c>
      <c r="TFV58" s="70">
        <f t="shared" si="2453"/>
        <v>0</v>
      </c>
      <c r="TFW58" s="70">
        <f t="shared" si="2453"/>
        <v>0</v>
      </c>
      <c r="TFX58" s="70">
        <f t="shared" si="2453"/>
        <v>0</v>
      </c>
      <c r="TFY58" s="70">
        <f t="shared" si="2453"/>
        <v>0</v>
      </c>
      <c r="TFZ58" s="70">
        <f t="shared" si="2453"/>
        <v>0</v>
      </c>
      <c r="TGA58" s="70">
        <f t="shared" si="2453"/>
        <v>0</v>
      </c>
      <c r="TGB58" s="70">
        <f t="shared" si="2453"/>
        <v>0</v>
      </c>
      <c r="TGC58" s="70">
        <f t="shared" si="2453"/>
        <v>0</v>
      </c>
      <c r="TGD58" s="50">
        <f t="shared" ref="TGD58:TGD59" si="2454">SUM(TFR58:TGC58)</f>
        <v>0</v>
      </c>
      <c r="TGE58" s="61" t="s">
        <v>60</v>
      </c>
      <c r="TGF58" s="60">
        <v>9491.7000000000007</v>
      </c>
      <c r="TGG58" s="45">
        <f t="shared" ref="TGG58:TGG59" si="2455">SUM(TGF58/12)</f>
        <v>790.97500000000002</v>
      </c>
      <c r="TGH58" s="70">
        <v>0</v>
      </c>
      <c r="TGI58" s="70">
        <f t="shared" ref="TGI58:TGS59" si="2456">TGH58</f>
        <v>0</v>
      </c>
      <c r="TGJ58" s="70">
        <f t="shared" si="2456"/>
        <v>0</v>
      </c>
      <c r="TGK58" s="70">
        <f t="shared" si="2456"/>
        <v>0</v>
      </c>
      <c r="TGL58" s="70">
        <f t="shared" si="2456"/>
        <v>0</v>
      </c>
      <c r="TGM58" s="70">
        <f t="shared" si="2456"/>
        <v>0</v>
      </c>
      <c r="TGN58" s="70">
        <f t="shared" si="2456"/>
        <v>0</v>
      </c>
      <c r="TGO58" s="70">
        <f t="shared" si="2456"/>
        <v>0</v>
      </c>
      <c r="TGP58" s="70">
        <f t="shared" si="2456"/>
        <v>0</v>
      </c>
      <c r="TGQ58" s="70">
        <f t="shared" si="2456"/>
        <v>0</v>
      </c>
      <c r="TGR58" s="70">
        <f t="shared" si="2456"/>
        <v>0</v>
      </c>
      <c r="TGS58" s="70">
        <f t="shared" si="2456"/>
        <v>0</v>
      </c>
      <c r="TGT58" s="50">
        <f t="shared" ref="TGT58:TGT59" si="2457">SUM(TGH58:TGS58)</f>
        <v>0</v>
      </c>
      <c r="TGU58" s="61" t="s">
        <v>60</v>
      </c>
      <c r="TGV58" s="60">
        <v>9491.7000000000007</v>
      </c>
      <c r="TGW58" s="45">
        <f t="shared" ref="TGW58:TGW59" si="2458">SUM(TGV58/12)</f>
        <v>790.97500000000002</v>
      </c>
      <c r="TGX58" s="70">
        <v>0</v>
      </c>
      <c r="TGY58" s="70">
        <f t="shared" ref="TGY58:THI59" si="2459">TGX58</f>
        <v>0</v>
      </c>
      <c r="TGZ58" s="70">
        <f t="shared" si="2459"/>
        <v>0</v>
      </c>
      <c r="THA58" s="70">
        <f t="shared" si="2459"/>
        <v>0</v>
      </c>
      <c r="THB58" s="70">
        <f t="shared" si="2459"/>
        <v>0</v>
      </c>
      <c r="THC58" s="70">
        <f t="shared" si="2459"/>
        <v>0</v>
      </c>
      <c r="THD58" s="70">
        <f t="shared" si="2459"/>
        <v>0</v>
      </c>
      <c r="THE58" s="70">
        <f t="shared" si="2459"/>
        <v>0</v>
      </c>
      <c r="THF58" s="70">
        <f t="shared" si="2459"/>
        <v>0</v>
      </c>
      <c r="THG58" s="70">
        <f t="shared" si="2459"/>
        <v>0</v>
      </c>
      <c r="THH58" s="70">
        <f t="shared" si="2459"/>
        <v>0</v>
      </c>
      <c r="THI58" s="70">
        <f t="shared" si="2459"/>
        <v>0</v>
      </c>
      <c r="THJ58" s="50">
        <f t="shared" ref="THJ58:THJ59" si="2460">SUM(TGX58:THI58)</f>
        <v>0</v>
      </c>
      <c r="THK58" s="61" t="s">
        <v>60</v>
      </c>
      <c r="THL58" s="60">
        <v>9491.7000000000007</v>
      </c>
      <c r="THM58" s="45">
        <f t="shared" ref="THM58:THM59" si="2461">SUM(THL58/12)</f>
        <v>790.97500000000002</v>
      </c>
      <c r="THN58" s="70">
        <v>0</v>
      </c>
      <c r="THO58" s="70">
        <f t="shared" ref="THO58:THY59" si="2462">THN58</f>
        <v>0</v>
      </c>
      <c r="THP58" s="70">
        <f t="shared" si="2462"/>
        <v>0</v>
      </c>
      <c r="THQ58" s="70">
        <f t="shared" si="2462"/>
        <v>0</v>
      </c>
      <c r="THR58" s="70">
        <f t="shared" si="2462"/>
        <v>0</v>
      </c>
      <c r="THS58" s="70">
        <f t="shared" si="2462"/>
        <v>0</v>
      </c>
      <c r="THT58" s="70">
        <f t="shared" si="2462"/>
        <v>0</v>
      </c>
      <c r="THU58" s="70">
        <f t="shared" si="2462"/>
        <v>0</v>
      </c>
      <c r="THV58" s="70">
        <f t="shared" si="2462"/>
        <v>0</v>
      </c>
      <c r="THW58" s="70">
        <f t="shared" si="2462"/>
        <v>0</v>
      </c>
      <c r="THX58" s="70">
        <f t="shared" si="2462"/>
        <v>0</v>
      </c>
      <c r="THY58" s="70">
        <f t="shared" si="2462"/>
        <v>0</v>
      </c>
      <c r="THZ58" s="50">
        <f t="shared" ref="THZ58:THZ59" si="2463">SUM(THN58:THY58)</f>
        <v>0</v>
      </c>
      <c r="TIA58" s="61" t="s">
        <v>60</v>
      </c>
      <c r="TIB58" s="60">
        <v>9491.7000000000007</v>
      </c>
      <c r="TIC58" s="45">
        <f t="shared" ref="TIC58:TIC59" si="2464">SUM(TIB58/12)</f>
        <v>790.97500000000002</v>
      </c>
      <c r="TID58" s="70">
        <v>0</v>
      </c>
      <c r="TIE58" s="70">
        <f t="shared" ref="TIE58:TIO59" si="2465">TID58</f>
        <v>0</v>
      </c>
      <c r="TIF58" s="70">
        <f t="shared" si="2465"/>
        <v>0</v>
      </c>
      <c r="TIG58" s="70">
        <f t="shared" si="2465"/>
        <v>0</v>
      </c>
      <c r="TIH58" s="70">
        <f t="shared" si="2465"/>
        <v>0</v>
      </c>
      <c r="TII58" s="70">
        <f t="shared" si="2465"/>
        <v>0</v>
      </c>
      <c r="TIJ58" s="70">
        <f t="shared" si="2465"/>
        <v>0</v>
      </c>
      <c r="TIK58" s="70">
        <f t="shared" si="2465"/>
        <v>0</v>
      </c>
      <c r="TIL58" s="70">
        <f t="shared" si="2465"/>
        <v>0</v>
      </c>
      <c r="TIM58" s="70">
        <f t="shared" si="2465"/>
        <v>0</v>
      </c>
      <c r="TIN58" s="70">
        <f t="shared" si="2465"/>
        <v>0</v>
      </c>
      <c r="TIO58" s="70">
        <f t="shared" si="2465"/>
        <v>0</v>
      </c>
      <c r="TIP58" s="50">
        <f t="shared" ref="TIP58:TIP59" si="2466">SUM(TID58:TIO58)</f>
        <v>0</v>
      </c>
      <c r="TIQ58" s="61" t="s">
        <v>60</v>
      </c>
      <c r="TIR58" s="60">
        <v>9491.7000000000007</v>
      </c>
      <c r="TIS58" s="45">
        <f t="shared" ref="TIS58:TIS59" si="2467">SUM(TIR58/12)</f>
        <v>790.97500000000002</v>
      </c>
      <c r="TIT58" s="70">
        <v>0</v>
      </c>
      <c r="TIU58" s="70">
        <f t="shared" ref="TIU58:TJE59" si="2468">TIT58</f>
        <v>0</v>
      </c>
      <c r="TIV58" s="70">
        <f t="shared" si="2468"/>
        <v>0</v>
      </c>
      <c r="TIW58" s="70">
        <f t="shared" si="2468"/>
        <v>0</v>
      </c>
      <c r="TIX58" s="70">
        <f t="shared" si="2468"/>
        <v>0</v>
      </c>
      <c r="TIY58" s="70">
        <f t="shared" si="2468"/>
        <v>0</v>
      </c>
      <c r="TIZ58" s="70">
        <f t="shared" si="2468"/>
        <v>0</v>
      </c>
      <c r="TJA58" s="70">
        <f t="shared" si="2468"/>
        <v>0</v>
      </c>
      <c r="TJB58" s="70">
        <f t="shared" si="2468"/>
        <v>0</v>
      </c>
      <c r="TJC58" s="70">
        <f t="shared" si="2468"/>
        <v>0</v>
      </c>
      <c r="TJD58" s="70">
        <f t="shared" si="2468"/>
        <v>0</v>
      </c>
      <c r="TJE58" s="70">
        <f t="shared" si="2468"/>
        <v>0</v>
      </c>
      <c r="TJF58" s="50">
        <f t="shared" ref="TJF58:TJF59" si="2469">SUM(TIT58:TJE58)</f>
        <v>0</v>
      </c>
      <c r="TJG58" s="61" t="s">
        <v>60</v>
      </c>
      <c r="TJH58" s="60">
        <v>9491.7000000000007</v>
      </c>
      <c r="TJI58" s="45">
        <f t="shared" ref="TJI58:TJI59" si="2470">SUM(TJH58/12)</f>
        <v>790.97500000000002</v>
      </c>
      <c r="TJJ58" s="70">
        <v>0</v>
      </c>
      <c r="TJK58" s="70">
        <f t="shared" ref="TJK58:TJU59" si="2471">TJJ58</f>
        <v>0</v>
      </c>
      <c r="TJL58" s="70">
        <f t="shared" si="2471"/>
        <v>0</v>
      </c>
      <c r="TJM58" s="70">
        <f t="shared" si="2471"/>
        <v>0</v>
      </c>
      <c r="TJN58" s="70">
        <f t="shared" si="2471"/>
        <v>0</v>
      </c>
      <c r="TJO58" s="70">
        <f t="shared" si="2471"/>
        <v>0</v>
      </c>
      <c r="TJP58" s="70">
        <f t="shared" si="2471"/>
        <v>0</v>
      </c>
      <c r="TJQ58" s="70">
        <f t="shared" si="2471"/>
        <v>0</v>
      </c>
      <c r="TJR58" s="70">
        <f t="shared" si="2471"/>
        <v>0</v>
      </c>
      <c r="TJS58" s="70">
        <f t="shared" si="2471"/>
        <v>0</v>
      </c>
      <c r="TJT58" s="70">
        <f t="shared" si="2471"/>
        <v>0</v>
      </c>
      <c r="TJU58" s="70">
        <f t="shared" si="2471"/>
        <v>0</v>
      </c>
      <c r="TJV58" s="50">
        <f t="shared" ref="TJV58:TJV59" si="2472">SUM(TJJ58:TJU58)</f>
        <v>0</v>
      </c>
      <c r="TJW58" s="61" t="s">
        <v>60</v>
      </c>
      <c r="TJX58" s="60">
        <v>9491.7000000000007</v>
      </c>
      <c r="TJY58" s="45">
        <f t="shared" ref="TJY58:TJY59" si="2473">SUM(TJX58/12)</f>
        <v>790.97500000000002</v>
      </c>
      <c r="TJZ58" s="70">
        <v>0</v>
      </c>
      <c r="TKA58" s="70">
        <f t="shared" ref="TKA58:TKK59" si="2474">TJZ58</f>
        <v>0</v>
      </c>
      <c r="TKB58" s="70">
        <f t="shared" si="2474"/>
        <v>0</v>
      </c>
      <c r="TKC58" s="70">
        <f t="shared" si="2474"/>
        <v>0</v>
      </c>
      <c r="TKD58" s="70">
        <f t="shared" si="2474"/>
        <v>0</v>
      </c>
      <c r="TKE58" s="70">
        <f t="shared" si="2474"/>
        <v>0</v>
      </c>
      <c r="TKF58" s="70">
        <f t="shared" si="2474"/>
        <v>0</v>
      </c>
      <c r="TKG58" s="70">
        <f t="shared" si="2474"/>
        <v>0</v>
      </c>
      <c r="TKH58" s="70">
        <f t="shared" si="2474"/>
        <v>0</v>
      </c>
      <c r="TKI58" s="70">
        <f t="shared" si="2474"/>
        <v>0</v>
      </c>
      <c r="TKJ58" s="70">
        <f t="shared" si="2474"/>
        <v>0</v>
      </c>
      <c r="TKK58" s="70">
        <f t="shared" si="2474"/>
        <v>0</v>
      </c>
      <c r="TKL58" s="50">
        <f t="shared" ref="TKL58:TKL59" si="2475">SUM(TJZ58:TKK58)</f>
        <v>0</v>
      </c>
      <c r="TKM58" s="61" t="s">
        <v>60</v>
      </c>
      <c r="TKN58" s="60">
        <v>9491.7000000000007</v>
      </c>
      <c r="TKO58" s="45">
        <f t="shared" ref="TKO58:TKO59" si="2476">SUM(TKN58/12)</f>
        <v>790.97500000000002</v>
      </c>
      <c r="TKP58" s="70">
        <v>0</v>
      </c>
      <c r="TKQ58" s="70">
        <f t="shared" ref="TKQ58:TLA59" si="2477">TKP58</f>
        <v>0</v>
      </c>
      <c r="TKR58" s="70">
        <f t="shared" si="2477"/>
        <v>0</v>
      </c>
      <c r="TKS58" s="70">
        <f t="shared" si="2477"/>
        <v>0</v>
      </c>
      <c r="TKT58" s="70">
        <f t="shared" si="2477"/>
        <v>0</v>
      </c>
      <c r="TKU58" s="70">
        <f t="shared" si="2477"/>
        <v>0</v>
      </c>
      <c r="TKV58" s="70">
        <f t="shared" si="2477"/>
        <v>0</v>
      </c>
      <c r="TKW58" s="70">
        <f t="shared" si="2477"/>
        <v>0</v>
      </c>
      <c r="TKX58" s="70">
        <f t="shared" si="2477"/>
        <v>0</v>
      </c>
      <c r="TKY58" s="70">
        <f t="shared" si="2477"/>
        <v>0</v>
      </c>
      <c r="TKZ58" s="70">
        <f t="shared" si="2477"/>
        <v>0</v>
      </c>
      <c r="TLA58" s="70">
        <f t="shared" si="2477"/>
        <v>0</v>
      </c>
      <c r="TLB58" s="50">
        <f t="shared" ref="TLB58:TLB59" si="2478">SUM(TKP58:TLA58)</f>
        <v>0</v>
      </c>
      <c r="TLC58" s="61" t="s">
        <v>60</v>
      </c>
      <c r="TLD58" s="60">
        <v>9491.7000000000007</v>
      </c>
      <c r="TLE58" s="45">
        <f t="shared" ref="TLE58:TLE59" si="2479">SUM(TLD58/12)</f>
        <v>790.97500000000002</v>
      </c>
      <c r="TLF58" s="70">
        <v>0</v>
      </c>
      <c r="TLG58" s="70">
        <f t="shared" ref="TLG58:TLQ59" si="2480">TLF58</f>
        <v>0</v>
      </c>
      <c r="TLH58" s="70">
        <f t="shared" si="2480"/>
        <v>0</v>
      </c>
      <c r="TLI58" s="70">
        <f t="shared" si="2480"/>
        <v>0</v>
      </c>
      <c r="TLJ58" s="70">
        <f t="shared" si="2480"/>
        <v>0</v>
      </c>
      <c r="TLK58" s="70">
        <f t="shared" si="2480"/>
        <v>0</v>
      </c>
      <c r="TLL58" s="70">
        <f t="shared" si="2480"/>
        <v>0</v>
      </c>
      <c r="TLM58" s="70">
        <f t="shared" si="2480"/>
        <v>0</v>
      </c>
      <c r="TLN58" s="70">
        <f t="shared" si="2480"/>
        <v>0</v>
      </c>
      <c r="TLO58" s="70">
        <f t="shared" si="2480"/>
        <v>0</v>
      </c>
      <c r="TLP58" s="70">
        <f t="shared" si="2480"/>
        <v>0</v>
      </c>
      <c r="TLQ58" s="70">
        <f t="shared" si="2480"/>
        <v>0</v>
      </c>
      <c r="TLR58" s="50">
        <f t="shared" ref="TLR58:TLR59" si="2481">SUM(TLF58:TLQ58)</f>
        <v>0</v>
      </c>
      <c r="TLS58" s="61" t="s">
        <v>60</v>
      </c>
      <c r="TLT58" s="60">
        <v>9491.7000000000007</v>
      </c>
      <c r="TLU58" s="45">
        <f t="shared" ref="TLU58:TLU59" si="2482">SUM(TLT58/12)</f>
        <v>790.97500000000002</v>
      </c>
      <c r="TLV58" s="70">
        <v>0</v>
      </c>
      <c r="TLW58" s="70">
        <f t="shared" ref="TLW58:TMG59" si="2483">TLV58</f>
        <v>0</v>
      </c>
      <c r="TLX58" s="70">
        <f t="shared" si="2483"/>
        <v>0</v>
      </c>
      <c r="TLY58" s="70">
        <f t="shared" si="2483"/>
        <v>0</v>
      </c>
      <c r="TLZ58" s="70">
        <f t="shared" si="2483"/>
        <v>0</v>
      </c>
      <c r="TMA58" s="70">
        <f t="shared" si="2483"/>
        <v>0</v>
      </c>
      <c r="TMB58" s="70">
        <f t="shared" si="2483"/>
        <v>0</v>
      </c>
      <c r="TMC58" s="70">
        <f t="shared" si="2483"/>
        <v>0</v>
      </c>
      <c r="TMD58" s="70">
        <f t="shared" si="2483"/>
        <v>0</v>
      </c>
      <c r="TME58" s="70">
        <f t="shared" si="2483"/>
        <v>0</v>
      </c>
      <c r="TMF58" s="70">
        <f t="shared" si="2483"/>
        <v>0</v>
      </c>
      <c r="TMG58" s="70">
        <f t="shared" si="2483"/>
        <v>0</v>
      </c>
      <c r="TMH58" s="50">
        <f t="shared" ref="TMH58:TMH59" si="2484">SUM(TLV58:TMG58)</f>
        <v>0</v>
      </c>
      <c r="TMI58" s="61" t="s">
        <v>60</v>
      </c>
      <c r="TMJ58" s="60">
        <v>9491.7000000000007</v>
      </c>
      <c r="TMK58" s="45">
        <f t="shared" ref="TMK58:TMK59" si="2485">SUM(TMJ58/12)</f>
        <v>790.97500000000002</v>
      </c>
      <c r="TML58" s="70">
        <v>0</v>
      </c>
      <c r="TMM58" s="70">
        <f t="shared" ref="TMM58:TMW59" si="2486">TML58</f>
        <v>0</v>
      </c>
      <c r="TMN58" s="70">
        <f t="shared" si="2486"/>
        <v>0</v>
      </c>
      <c r="TMO58" s="70">
        <f t="shared" si="2486"/>
        <v>0</v>
      </c>
      <c r="TMP58" s="70">
        <f t="shared" si="2486"/>
        <v>0</v>
      </c>
      <c r="TMQ58" s="70">
        <f t="shared" si="2486"/>
        <v>0</v>
      </c>
      <c r="TMR58" s="70">
        <f t="shared" si="2486"/>
        <v>0</v>
      </c>
      <c r="TMS58" s="70">
        <f t="shared" si="2486"/>
        <v>0</v>
      </c>
      <c r="TMT58" s="70">
        <f t="shared" si="2486"/>
        <v>0</v>
      </c>
      <c r="TMU58" s="70">
        <f t="shared" si="2486"/>
        <v>0</v>
      </c>
      <c r="TMV58" s="70">
        <f t="shared" si="2486"/>
        <v>0</v>
      </c>
      <c r="TMW58" s="70">
        <f t="shared" si="2486"/>
        <v>0</v>
      </c>
      <c r="TMX58" s="50">
        <f t="shared" ref="TMX58:TMX59" si="2487">SUM(TML58:TMW58)</f>
        <v>0</v>
      </c>
      <c r="TMY58" s="61" t="s">
        <v>60</v>
      </c>
      <c r="TMZ58" s="60">
        <v>9491.7000000000007</v>
      </c>
      <c r="TNA58" s="45">
        <f t="shared" ref="TNA58:TNA59" si="2488">SUM(TMZ58/12)</f>
        <v>790.97500000000002</v>
      </c>
      <c r="TNB58" s="70">
        <v>0</v>
      </c>
      <c r="TNC58" s="70">
        <f t="shared" ref="TNC58:TNM59" si="2489">TNB58</f>
        <v>0</v>
      </c>
      <c r="TND58" s="70">
        <f t="shared" si="2489"/>
        <v>0</v>
      </c>
      <c r="TNE58" s="70">
        <f t="shared" si="2489"/>
        <v>0</v>
      </c>
      <c r="TNF58" s="70">
        <f t="shared" si="2489"/>
        <v>0</v>
      </c>
      <c r="TNG58" s="70">
        <f t="shared" si="2489"/>
        <v>0</v>
      </c>
      <c r="TNH58" s="70">
        <f t="shared" si="2489"/>
        <v>0</v>
      </c>
      <c r="TNI58" s="70">
        <f t="shared" si="2489"/>
        <v>0</v>
      </c>
      <c r="TNJ58" s="70">
        <f t="shared" si="2489"/>
        <v>0</v>
      </c>
      <c r="TNK58" s="70">
        <f t="shared" si="2489"/>
        <v>0</v>
      </c>
      <c r="TNL58" s="70">
        <f t="shared" si="2489"/>
        <v>0</v>
      </c>
      <c r="TNM58" s="70">
        <f t="shared" si="2489"/>
        <v>0</v>
      </c>
      <c r="TNN58" s="50">
        <f t="shared" ref="TNN58:TNN59" si="2490">SUM(TNB58:TNM58)</f>
        <v>0</v>
      </c>
      <c r="TNO58" s="61" t="s">
        <v>60</v>
      </c>
      <c r="TNP58" s="60">
        <v>9491.7000000000007</v>
      </c>
      <c r="TNQ58" s="45">
        <f t="shared" ref="TNQ58:TNQ59" si="2491">SUM(TNP58/12)</f>
        <v>790.97500000000002</v>
      </c>
      <c r="TNR58" s="70">
        <v>0</v>
      </c>
      <c r="TNS58" s="70">
        <f t="shared" ref="TNS58:TOC59" si="2492">TNR58</f>
        <v>0</v>
      </c>
      <c r="TNT58" s="70">
        <f t="shared" si="2492"/>
        <v>0</v>
      </c>
      <c r="TNU58" s="70">
        <f t="shared" si="2492"/>
        <v>0</v>
      </c>
      <c r="TNV58" s="70">
        <f t="shared" si="2492"/>
        <v>0</v>
      </c>
      <c r="TNW58" s="70">
        <f t="shared" si="2492"/>
        <v>0</v>
      </c>
      <c r="TNX58" s="70">
        <f t="shared" si="2492"/>
        <v>0</v>
      </c>
      <c r="TNY58" s="70">
        <f t="shared" si="2492"/>
        <v>0</v>
      </c>
      <c r="TNZ58" s="70">
        <f t="shared" si="2492"/>
        <v>0</v>
      </c>
      <c r="TOA58" s="70">
        <f t="shared" si="2492"/>
        <v>0</v>
      </c>
      <c r="TOB58" s="70">
        <f t="shared" si="2492"/>
        <v>0</v>
      </c>
      <c r="TOC58" s="70">
        <f t="shared" si="2492"/>
        <v>0</v>
      </c>
      <c r="TOD58" s="50">
        <f t="shared" ref="TOD58:TOD59" si="2493">SUM(TNR58:TOC58)</f>
        <v>0</v>
      </c>
      <c r="TOE58" s="61" t="s">
        <v>60</v>
      </c>
      <c r="TOF58" s="60">
        <v>9491.7000000000007</v>
      </c>
      <c r="TOG58" s="45">
        <f t="shared" ref="TOG58:TOG59" si="2494">SUM(TOF58/12)</f>
        <v>790.97500000000002</v>
      </c>
      <c r="TOH58" s="70">
        <v>0</v>
      </c>
      <c r="TOI58" s="70">
        <f t="shared" ref="TOI58:TOS59" si="2495">TOH58</f>
        <v>0</v>
      </c>
      <c r="TOJ58" s="70">
        <f t="shared" si="2495"/>
        <v>0</v>
      </c>
      <c r="TOK58" s="70">
        <f t="shared" si="2495"/>
        <v>0</v>
      </c>
      <c r="TOL58" s="70">
        <f t="shared" si="2495"/>
        <v>0</v>
      </c>
      <c r="TOM58" s="70">
        <f t="shared" si="2495"/>
        <v>0</v>
      </c>
      <c r="TON58" s="70">
        <f t="shared" si="2495"/>
        <v>0</v>
      </c>
      <c r="TOO58" s="70">
        <f t="shared" si="2495"/>
        <v>0</v>
      </c>
      <c r="TOP58" s="70">
        <f t="shared" si="2495"/>
        <v>0</v>
      </c>
      <c r="TOQ58" s="70">
        <f t="shared" si="2495"/>
        <v>0</v>
      </c>
      <c r="TOR58" s="70">
        <f t="shared" si="2495"/>
        <v>0</v>
      </c>
      <c r="TOS58" s="70">
        <f t="shared" si="2495"/>
        <v>0</v>
      </c>
      <c r="TOT58" s="50">
        <f t="shared" ref="TOT58:TOT59" si="2496">SUM(TOH58:TOS58)</f>
        <v>0</v>
      </c>
      <c r="TOU58" s="61" t="s">
        <v>60</v>
      </c>
      <c r="TOV58" s="60">
        <v>9491.7000000000007</v>
      </c>
      <c r="TOW58" s="45">
        <f t="shared" ref="TOW58:TOW59" si="2497">SUM(TOV58/12)</f>
        <v>790.97500000000002</v>
      </c>
      <c r="TOX58" s="70">
        <v>0</v>
      </c>
      <c r="TOY58" s="70">
        <f t="shared" ref="TOY58:TPI59" si="2498">TOX58</f>
        <v>0</v>
      </c>
      <c r="TOZ58" s="70">
        <f t="shared" si="2498"/>
        <v>0</v>
      </c>
      <c r="TPA58" s="70">
        <f t="shared" si="2498"/>
        <v>0</v>
      </c>
      <c r="TPB58" s="70">
        <f t="shared" si="2498"/>
        <v>0</v>
      </c>
      <c r="TPC58" s="70">
        <f t="shared" si="2498"/>
        <v>0</v>
      </c>
      <c r="TPD58" s="70">
        <f t="shared" si="2498"/>
        <v>0</v>
      </c>
      <c r="TPE58" s="70">
        <f t="shared" si="2498"/>
        <v>0</v>
      </c>
      <c r="TPF58" s="70">
        <f t="shared" si="2498"/>
        <v>0</v>
      </c>
      <c r="TPG58" s="70">
        <f t="shared" si="2498"/>
        <v>0</v>
      </c>
      <c r="TPH58" s="70">
        <f t="shared" si="2498"/>
        <v>0</v>
      </c>
      <c r="TPI58" s="70">
        <f t="shared" si="2498"/>
        <v>0</v>
      </c>
      <c r="TPJ58" s="50">
        <f t="shared" ref="TPJ58:TPJ59" si="2499">SUM(TOX58:TPI58)</f>
        <v>0</v>
      </c>
      <c r="TPK58" s="61" t="s">
        <v>60</v>
      </c>
      <c r="TPL58" s="60">
        <v>9491.7000000000007</v>
      </c>
      <c r="TPM58" s="45">
        <f t="shared" ref="TPM58:TPM59" si="2500">SUM(TPL58/12)</f>
        <v>790.97500000000002</v>
      </c>
      <c r="TPN58" s="70">
        <v>0</v>
      </c>
      <c r="TPO58" s="70">
        <f t="shared" ref="TPO58:TPY59" si="2501">TPN58</f>
        <v>0</v>
      </c>
      <c r="TPP58" s="70">
        <f t="shared" si="2501"/>
        <v>0</v>
      </c>
      <c r="TPQ58" s="70">
        <f t="shared" si="2501"/>
        <v>0</v>
      </c>
      <c r="TPR58" s="70">
        <f t="shared" si="2501"/>
        <v>0</v>
      </c>
      <c r="TPS58" s="70">
        <f t="shared" si="2501"/>
        <v>0</v>
      </c>
      <c r="TPT58" s="70">
        <f t="shared" si="2501"/>
        <v>0</v>
      </c>
      <c r="TPU58" s="70">
        <f t="shared" si="2501"/>
        <v>0</v>
      </c>
      <c r="TPV58" s="70">
        <f t="shared" si="2501"/>
        <v>0</v>
      </c>
      <c r="TPW58" s="70">
        <f t="shared" si="2501"/>
        <v>0</v>
      </c>
      <c r="TPX58" s="70">
        <f t="shared" si="2501"/>
        <v>0</v>
      </c>
      <c r="TPY58" s="70">
        <f t="shared" si="2501"/>
        <v>0</v>
      </c>
      <c r="TPZ58" s="50">
        <f t="shared" ref="TPZ58:TPZ59" si="2502">SUM(TPN58:TPY58)</f>
        <v>0</v>
      </c>
      <c r="TQA58" s="61" t="s">
        <v>60</v>
      </c>
      <c r="TQB58" s="60">
        <v>9491.7000000000007</v>
      </c>
      <c r="TQC58" s="45">
        <f t="shared" ref="TQC58:TQC59" si="2503">SUM(TQB58/12)</f>
        <v>790.97500000000002</v>
      </c>
      <c r="TQD58" s="70">
        <v>0</v>
      </c>
      <c r="TQE58" s="70">
        <f t="shared" ref="TQE58:TQO59" si="2504">TQD58</f>
        <v>0</v>
      </c>
      <c r="TQF58" s="70">
        <f t="shared" si="2504"/>
        <v>0</v>
      </c>
      <c r="TQG58" s="70">
        <f t="shared" si="2504"/>
        <v>0</v>
      </c>
      <c r="TQH58" s="70">
        <f t="shared" si="2504"/>
        <v>0</v>
      </c>
      <c r="TQI58" s="70">
        <f t="shared" si="2504"/>
        <v>0</v>
      </c>
      <c r="TQJ58" s="70">
        <f t="shared" si="2504"/>
        <v>0</v>
      </c>
      <c r="TQK58" s="70">
        <f t="shared" si="2504"/>
        <v>0</v>
      </c>
      <c r="TQL58" s="70">
        <f t="shared" si="2504"/>
        <v>0</v>
      </c>
      <c r="TQM58" s="70">
        <f t="shared" si="2504"/>
        <v>0</v>
      </c>
      <c r="TQN58" s="70">
        <f t="shared" si="2504"/>
        <v>0</v>
      </c>
      <c r="TQO58" s="70">
        <f t="shared" si="2504"/>
        <v>0</v>
      </c>
      <c r="TQP58" s="50">
        <f t="shared" ref="TQP58:TQP59" si="2505">SUM(TQD58:TQO58)</f>
        <v>0</v>
      </c>
      <c r="TQQ58" s="61" t="s">
        <v>60</v>
      </c>
      <c r="TQR58" s="60">
        <v>9491.7000000000007</v>
      </c>
      <c r="TQS58" s="45">
        <f t="shared" ref="TQS58:TQS59" si="2506">SUM(TQR58/12)</f>
        <v>790.97500000000002</v>
      </c>
      <c r="TQT58" s="70">
        <v>0</v>
      </c>
      <c r="TQU58" s="70">
        <f t="shared" ref="TQU58:TRE59" si="2507">TQT58</f>
        <v>0</v>
      </c>
      <c r="TQV58" s="70">
        <f t="shared" si="2507"/>
        <v>0</v>
      </c>
      <c r="TQW58" s="70">
        <f t="shared" si="2507"/>
        <v>0</v>
      </c>
      <c r="TQX58" s="70">
        <f t="shared" si="2507"/>
        <v>0</v>
      </c>
      <c r="TQY58" s="70">
        <f t="shared" si="2507"/>
        <v>0</v>
      </c>
      <c r="TQZ58" s="70">
        <f t="shared" si="2507"/>
        <v>0</v>
      </c>
      <c r="TRA58" s="70">
        <f t="shared" si="2507"/>
        <v>0</v>
      </c>
      <c r="TRB58" s="70">
        <f t="shared" si="2507"/>
        <v>0</v>
      </c>
      <c r="TRC58" s="70">
        <f t="shared" si="2507"/>
        <v>0</v>
      </c>
      <c r="TRD58" s="70">
        <f t="shared" si="2507"/>
        <v>0</v>
      </c>
      <c r="TRE58" s="70">
        <f t="shared" si="2507"/>
        <v>0</v>
      </c>
      <c r="TRF58" s="50">
        <f t="shared" ref="TRF58:TRF59" si="2508">SUM(TQT58:TRE58)</f>
        <v>0</v>
      </c>
      <c r="TRG58" s="61" t="s">
        <v>60</v>
      </c>
      <c r="TRH58" s="60">
        <v>9491.7000000000007</v>
      </c>
      <c r="TRI58" s="45">
        <f t="shared" ref="TRI58:TRI59" si="2509">SUM(TRH58/12)</f>
        <v>790.97500000000002</v>
      </c>
      <c r="TRJ58" s="70">
        <v>0</v>
      </c>
      <c r="TRK58" s="70">
        <f t="shared" ref="TRK58:TRU59" si="2510">TRJ58</f>
        <v>0</v>
      </c>
      <c r="TRL58" s="70">
        <f t="shared" si="2510"/>
        <v>0</v>
      </c>
      <c r="TRM58" s="70">
        <f t="shared" si="2510"/>
        <v>0</v>
      </c>
      <c r="TRN58" s="70">
        <f t="shared" si="2510"/>
        <v>0</v>
      </c>
      <c r="TRO58" s="70">
        <f t="shared" si="2510"/>
        <v>0</v>
      </c>
      <c r="TRP58" s="70">
        <f t="shared" si="2510"/>
        <v>0</v>
      </c>
      <c r="TRQ58" s="70">
        <f t="shared" si="2510"/>
        <v>0</v>
      </c>
      <c r="TRR58" s="70">
        <f t="shared" si="2510"/>
        <v>0</v>
      </c>
      <c r="TRS58" s="70">
        <f t="shared" si="2510"/>
        <v>0</v>
      </c>
      <c r="TRT58" s="70">
        <f t="shared" si="2510"/>
        <v>0</v>
      </c>
      <c r="TRU58" s="70">
        <f t="shared" si="2510"/>
        <v>0</v>
      </c>
      <c r="TRV58" s="50">
        <f t="shared" ref="TRV58:TRV59" si="2511">SUM(TRJ58:TRU58)</f>
        <v>0</v>
      </c>
      <c r="TRW58" s="61" t="s">
        <v>60</v>
      </c>
      <c r="TRX58" s="60">
        <v>9491.7000000000007</v>
      </c>
      <c r="TRY58" s="45">
        <f t="shared" ref="TRY58:TRY59" si="2512">SUM(TRX58/12)</f>
        <v>790.97500000000002</v>
      </c>
      <c r="TRZ58" s="70">
        <v>0</v>
      </c>
      <c r="TSA58" s="70">
        <f t="shared" ref="TSA58:TSK59" si="2513">TRZ58</f>
        <v>0</v>
      </c>
      <c r="TSB58" s="70">
        <f t="shared" si="2513"/>
        <v>0</v>
      </c>
      <c r="TSC58" s="70">
        <f t="shared" si="2513"/>
        <v>0</v>
      </c>
      <c r="TSD58" s="70">
        <f t="shared" si="2513"/>
        <v>0</v>
      </c>
      <c r="TSE58" s="70">
        <f t="shared" si="2513"/>
        <v>0</v>
      </c>
      <c r="TSF58" s="70">
        <f t="shared" si="2513"/>
        <v>0</v>
      </c>
      <c r="TSG58" s="70">
        <f t="shared" si="2513"/>
        <v>0</v>
      </c>
      <c r="TSH58" s="70">
        <f t="shared" si="2513"/>
        <v>0</v>
      </c>
      <c r="TSI58" s="70">
        <f t="shared" si="2513"/>
        <v>0</v>
      </c>
      <c r="TSJ58" s="70">
        <f t="shared" si="2513"/>
        <v>0</v>
      </c>
      <c r="TSK58" s="70">
        <f t="shared" si="2513"/>
        <v>0</v>
      </c>
      <c r="TSL58" s="50">
        <f t="shared" ref="TSL58:TSL59" si="2514">SUM(TRZ58:TSK58)</f>
        <v>0</v>
      </c>
      <c r="TSM58" s="61" t="s">
        <v>60</v>
      </c>
      <c r="TSN58" s="60">
        <v>9491.7000000000007</v>
      </c>
      <c r="TSO58" s="45">
        <f t="shared" ref="TSO58:TSO59" si="2515">SUM(TSN58/12)</f>
        <v>790.97500000000002</v>
      </c>
      <c r="TSP58" s="70">
        <v>0</v>
      </c>
      <c r="TSQ58" s="70">
        <f t="shared" ref="TSQ58:TTA59" si="2516">TSP58</f>
        <v>0</v>
      </c>
      <c r="TSR58" s="70">
        <f t="shared" si="2516"/>
        <v>0</v>
      </c>
      <c r="TSS58" s="70">
        <f t="shared" si="2516"/>
        <v>0</v>
      </c>
      <c r="TST58" s="70">
        <f t="shared" si="2516"/>
        <v>0</v>
      </c>
      <c r="TSU58" s="70">
        <f t="shared" si="2516"/>
        <v>0</v>
      </c>
      <c r="TSV58" s="70">
        <f t="shared" si="2516"/>
        <v>0</v>
      </c>
      <c r="TSW58" s="70">
        <f t="shared" si="2516"/>
        <v>0</v>
      </c>
      <c r="TSX58" s="70">
        <f t="shared" si="2516"/>
        <v>0</v>
      </c>
      <c r="TSY58" s="70">
        <f t="shared" si="2516"/>
        <v>0</v>
      </c>
      <c r="TSZ58" s="70">
        <f t="shared" si="2516"/>
        <v>0</v>
      </c>
      <c r="TTA58" s="70">
        <f t="shared" si="2516"/>
        <v>0</v>
      </c>
      <c r="TTB58" s="50">
        <f t="shared" ref="TTB58:TTB59" si="2517">SUM(TSP58:TTA58)</f>
        <v>0</v>
      </c>
      <c r="TTC58" s="61" t="s">
        <v>60</v>
      </c>
      <c r="TTD58" s="60">
        <v>9491.7000000000007</v>
      </c>
      <c r="TTE58" s="45">
        <f t="shared" ref="TTE58:TTE59" si="2518">SUM(TTD58/12)</f>
        <v>790.97500000000002</v>
      </c>
      <c r="TTF58" s="70">
        <v>0</v>
      </c>
      <c r="TTG58" s="70">
        <f t="shared" ref="TTG58:TTQ59" si="2519">TTF58</f>
        <v>0</v>
      </c>
      <c r="TTH58" s="70">
        <f t="shared" si="2519"/>
        <v>0</v>
      </c>
      <c r="TTI58" s="70">
        <f t="shared" si="2519"/>
        <v>0</v>
      </c>
      <c r="TTJ58" s="70">
        <f t="shared" si="2519"/>
        <v>0</v>
      </c>
      <c r="TTK58" s="70">
        <f t="shared" si="2519"/>
        <v>0</v>
      </c>
      <c r="TTL58" s="70">
        <f t="shared" si="2519"/>
        <v>0</v>
      </c>
      <c r="TTM58" s="70">
        <f t="shared" si="2519"/>
        <v>0</v>
      </c>
      <c r="TTN58" s="70">
        <f t="shared" si="2519"/>
        <v>0</v>
      </c>
      <c r="TTO58" s="70">
        <f t="shared" si="2519"/>
        <v>0</v>
      </c>
      <c r="TTP58" s="70">
        <f t="shared" si="2519"/>
        <v>0</v>
      </c>
      <c r="TTQ58" s="70">
        <f t="shared" si="2519"/>
        <v>0</v>
      </c>
      <c r="TTR58" s="50">
        <f t="shared" ref="TTR58:TTR59" si="2520">SUM(TTF58:TTQ58)</f>
        <v>0</v>
      </c>
      <c r="TTS58" s="61" t="s">
        <v>60</v>
      </c>
      <c r="TTT58" s="60">
        <v>9491.7000000000007</v>
      </c>
      <c r="TTU58" s="45">
        <f t="shared" ref="TTU58:TTU59" si="2521">SUM(TTT58/12)</f>
        <v>790.97500000000002</v>
      </c>
      <c r="TTV58" s="70">
        <v>0</v>
      </c>
      <c r="TTW58" s="70">
        <f t="shared" ref="TTW58:TUG59" si="2522">TTV58</f>
        <v>0</v>
      </c>
      <c r="TTX58" s="70">
        <f t="shared" si="2522"/>
        <v>0</v>
      </c>
      <c r="TTY58" s="70">
        <f t="shared" si="2522"/>
        <v>0</v>
      </c>
      <c r="TTZ58" s="70">
        <f t="shared" si="2522"/>
        <v>0</v>
      </c>
      <c r="TUA58" s="70">
        <f t="shared" si="2522"/>
        <v>0</v>
      </c>
      <c r="TUB58" s="70">
        <f t="shared" si="2522"/>
        <v>0</v>
      </c>
      <c r="TUC58" s="70">
        <f t="shared" si="2522"/>
        <v>0</v>
      </c>
      <c r="TUD58" s="70">
        <f t="shared" si="2522"/>
        <v>0</v>
      </c>
      <c r="TUE58" s="70">
        <f t="shared" si="2522"/>
        <v>0</v>
      </c>
      <c r="TUF58" s="70">
        <f t="shared" si="2522"/>
        <v>0</v>
      </c>
      <c r="TUG58" s="70">
        <f t="shared" si="2522"/>
        <v>0</v>
      </c>
      <c r="TUH58" s="50">
        <f t="shared" ref="TUH58:TUH59" si="2523">SUM(TTV58:TUG58)</f>
        <v>0</v>
      </c>
      <c r="TUI58" s="61" t="s">
        <v>60</v>
      </c>
      <c r="TUJ58" s="60">
        <v>9491.7000000000007</v>
      </c>
      <c r="TUK58" s="45">
        <f t="shared" ref="TUK58:TUK59" si="2524">SUM(TUJ58/12)</f>
        <v>790.97500000000002</v>
      </c>
      <c r="TUL58" s="70">
        <v>0</v>
      </c>
      <c r="TUM58" s="70">
        <f t="shared" ref="TUM58:TUW59" si="2525">TUL58</f>
        <v>0</v>
      </c>
      <c r="TUN58" s="70">
        <f t="shared" si="2525"/>
        <v>0</v>
      </c>
      <c r="TUO58" s="70">
        <f t="shared" si="2525"/>
        <v>0</v>
      </c>
      <c r="TUP58" s="70">
        <f t="shared" si="2525"/>
        <v>0</v>
      </c>
      <c r="TUQ58" s="70">
        <f t="shared" si="2525"/>
        <v>0</v>
      </c>
      <c r="TUR58" s="70">
        <f t="shared" si="2525"/>
        <v>0</v>
      </c>
      <c r="TUS58" s="70">
        <f t="shared" si="2525"/>
        <v>0</v>
      </c>
      <c r="TUT58" s="70">
        <f t="shared" si="2525"/>
        <v>0</v>
      </c>
      <c r="TUU58" s="70">
        <f t="shared" si="2525"/>
        <v>0</v>
      </c>
      <c r="TUV58" s="70">
        <f t="shared" si="2525"/>
        <v>0</v>
      </c>
      <c r="TUW58" s="70">
        <f t="shared" si="2525"/>
        <v>0</v>
      </c>
      <c r="TUX58" s="50">
        <f t="shared" ref="TUX58:TUX59" si="2526">SUM(TUL58:TUW58)</f>
        <v>0</v>
      </c>
      <c r="TUY58" s="61" t="s">
        <v>60</v>
      </c>
      <c r="TUZ58" s="60">
        <v>9491.7000000000007</v>
      </c>
      <c r="TVA58" s="45">
        <f t="shared" ref="TVA58:TVA59" si="2527">SUM(TUZ58/12)</f>
        <v>790.97500000000002</v>
      </c>
      <c r="TVB58" s="70">
        <v>0</v>
      </c>
      <c r="TVC58" s="70">
        <f t="shared" ref="TVC58:TVM59" si="2528">TVB58</f>
        <v>0</v>
      </c>
      <c r="TVD58" s="70">
        <f t="shared" si="2528"/>
        <v>0</v>
      </c>
      <c r="TVE58" s="70">
        <f t="shared" si="2528"/>
        <v>0</v>
      </c>
      <c r="TVF58" s="70">
        <f t="shared" si="2528"/>
        <v>0</v>
      </c>
      <c r="TVG58" s="70">
        <f t="shared" si="2528"/>
        <v>0</v>
      </c>
      <c r="TVH58" s="70">
        <f t="shared" si="2528"/>
        <v>0</v>
      </c>
      <c r="TVI58" s="70">
        <f t="shared" si="2528"/>
        <v>0</v>
      </c>
      <c r="TVJ58" s="70">
        <f t="shared" si="2528"/>
        <v>0</v>
      </c>
      <c r="TVK58" s="70">
        <f t="shared" si="2528"/>
        <v>0</v>
      </c>
      <c r="TVL58" s="70">
        <f t="shared" si="2528"/>
        <v>0</v>
      </c>
      <c r="TVM58" s="70">
        <f t="shared" si="2528"/>
        <v>0</v>
      </c>
      <c r="TVN58" s="50">
        <f t="shared" ref="TVN58:TVN59" si="2529">SUM(TVB58:TVM58)</f>
        <v>0</v>
      </c>
      <c r="TVO58" s="61" t="s">
        <v>60</v>
      </c>
      <c r="TVP58" s="60">
        <v>9491.7000000000007</v>
      </c>
      <c r="TVQ58" s="45">
        <f t="shared" ref="TVQ58:TVQ59" si="2530">SUM(TVP58/12)</f>
        <v>790.97500000000002</v>
      </c>
      <c r="TVR58" s="70">
        <v>0</v>
      </c>
      <c r="TVS58" s="70">
        <f t="shared" ref="TVS58:TWC59" si="2531">TVR58</f>
        <v>0</v>
      </c>
      <c r="TVT58" s="70">
        <f t="shared" si="2531"/>
        <v>0</v>
      </c>
      <c r="TVU58" s="70">
        <f t="shared" si="2531"/>
        <v>0</v>
      </c>
      <c r="TVV58" s="70">
        <f t="shared" si="2531"/>
        <v>0</v>
      </c>
      <c r="TVW58" s="70">
        <f t="shared" si="2531"/>
        <v>0</v>
      </c>
      <c r="TVX58" s="70">
        <f t="shared" si="2531"/>
        <v>0</v>
      </c>
      <c r="TVY58" s="70">
        <f t="shared" si="2531"/>
        <v>0</v>
      </c>
      <c r="TVZ58" s="70">
        <f t="shared" si="2531"/>
        <v>0</v>
      </c>
      <c r="TWA58" s="70">
        <f t="shared" si="2531"/>
        <v>0</v>
      </c>
      <c r="TWB58" s="70">
        <f t="shared" si="2531"/>
        <v>0</v>
      </c>
      <c r="TWC58" s="70">
        <f t="shared" si="2531"/>
        <v>0</v>
      </c>
      <c r="TWD58" s="50">
        <f t="shared" ref="TWD58:TWD59" si="2532">SUM(TVR58:TWC58)</f>
        <v>0</v>
      </c>
      <c r="TWE58" s="61" t="s">
        <v>60</v>
      </c>
      <c r="TWF58" s="60">
        <v>9491.7000000000007</v>
      </c>
      <c r="TWG58" s="45">
        <f t="shared" ref="TWG58:TWG59" si="2533">SUM(TWF58/12)</f>
        <v>790.97500000000002</v>
      </c>
      <c r="TWH58" s="70">
        <v>0</v>
      </c>
      <c r="TWI58" s="70">
        <f t="shared" ref="TWI58:TWS59" si="2534">TWH58</f>
        <v>0</v>
      </c>
      <c r="TWJ58" s="70">
        <f t="shared" si="2534"/>
        <v>0</v>
      </c>
      <c r="TWK58" s="70">
        <f t="shared" si="2534"/>
        <v>0</v>
      </c>
      <c r="TWL58" s="70">
        <f t="shared" si="2534"/>
        <v>0</v>
      </c>
      <c r="TWM58" s="70">
        <f t="shared" si="2534"/>
        <v>0</v>
      </c>
      <c r="TWN58" s="70">
        <f t="shared" si="2534"/>
        <v>0</v>
      </c>
      <c r="TWO58" s="70">
        <f t="shared" si="2534"/>
        <v>0</v>
      </c>
      <c r="TWP58" s="70">
        <f t="shared" si="2534"/>
        <v>0</v>
      </c>
      <c r="TWQ58" s="70">
        <f t="shared" si="2534"/>
        <v>0</v>
      </c>
      <c r="TWR58" s="70">
        <f t="shared" si="2534"/>
        <v>0</v>
      </c>
      <c r="TWS58" s="70">
        <f t="shared" si="2534"/>
        <v>0</v>
      </c>
      <c r="TWT58" s="50">
        <f t="shared" ref="TWT58:TWT59" si="2535">SUM(TWH58:TWS58)</f>
        <v>0</v>
      </c>
      <c r="TWU58" s="61" t="s">
        <v>60</v>
      </c>
      <c r="TWV58" s="60">
        <v>9491.7000000000007</v>
      </c>
      <c r="TWW58" s="45">
        <f t="shared" ref="TWW58:TWW59" si="2536">SUM(TWV58/12)</f>
        <v>790.97500000000002</v>
      </c>
      <c r="TWX58" s="70">
        <v>0</v>
      </c>
      <c r="TWY58" s="70">
        <f t="shared" ref="TWY58:TXI59" si="2537">TWX58</f>
        <v>0</v>
      </c>
      <c r="TWZ58" s="70">
        <f t="shared" si="2537"/>
        <v>0</v>
      </c>
      <c r="TXA58" s="70">
        <f t="shared" si="2537"/>
        <v>0</v>
      </c>
      <c r="TXB58" s="70">
        <f t="shared" si="2537"/>
        <v>0</v>
      </c>
      <c r="TXC58" s="70">
        <f t="shared" si="2537"/>
        <v>0</v>
      </c>
      <c r="TXD58" s="70">
        <f t="shared" si="2537"/>
        <v>0</v>
      </c>
      <c r="TXE58" s="70">
        <f t="shared" si="2537"/>
        <v>0</v>
      </c>
      <c r="TXF58" s="70">
        <f t="shared" si="2537"/>
        <v>0</v>
      </c>
      <c r="TXG58" s="70">
        <f t="shared" si="2537"/>
        <v>0</v>
      </c>
      <c r="TXH58" s="70">
        <f t="shared" si="2537"/>
        <v>0</v>
      </c>
      <c r="TXI58" s="70">
        <f t="shared" si="2537"/>
        <v>0</v>
      </c>
      <c r="TXJ58" s="50">
        <f t="shared" ref="TXJ58:TXJ59" si="2538">SUM(TWX58:TXI58)</f>
        <v>0</v>
      </c>
      <c r="TXK58" s="61" t="s">
        <v>60</v>
      </c>
      <c r="TXL58" s="60">
        <v>9491.7000000000007</v>
      </c>
      <c r="TXM58" s="45">
        <f t="shared" ref="TXM58:TXM59" si="2539">SUM(TXL58/12)</f>
        <v>790.97500000000002</v>
      </c>
      <c r="TXN58" s="70">
        <v>0</v>
      </c>
      <c r="TXO58" s="70">
        <f t="shared" ref="TXO58:TXY59" si="2540">TXN58</f>
        <v>0</v>
      </c>
      <c r="TXP58" s="70">
        <f t="shared" si="2540"/>
        <v>0</v>
      </c>
      <c r="TXQ58" s="70">
        <f t="shared" si="2540"/>
        <v>0</v>
      </c>
      <c r="TXR58" s="70">
        <f t="shared" si="2540"/>
        <v>0</v>
      </c>
      <c r="TXS58" s="70">
        <f t="shared" si="2540"/>
        <v>0</v>
      </c>
      <c r="TXT58" s="70">
        <f t="shared" si="2540"/>
        <v>0</v>
      </c>
      <c r="TXU58" s="70">
        <f t="shared" si="2540"/>
        <v>0</v>
      </c>
      <c r="TXV58" s="70">
        <f t="shared" si="2540"/>
        <v>0</v>
      </c>
      <c r="TXW58" s="70">
        <f t="shared" si="2540"/>
        <v>0</v>
      </c>
      <c r="TXX58" s="70">
        <f t="shared" si="2540"/>
        <v>0</v>
      </c>
      <c r="TXY58" s="70">
        <f t="shared" si="2540"/>
        <v>0</v>
      </c>
      <c r="TXZ58" s="50">
        <f t="shared" ref="TXZ58:TXZ59" si="2541">SUM(TXN58:TXY58)</f>
        <v>0</v>
      </c>
      <c r="TYA58" s="61" t="s">
        <v>60</v>
      </c>
      <c r="TYB58" s="60">
        <v>9491.7000000000007</v>
      </c>
      <c r="TYC58" s="45">
        <f t="shared" ref="TYC58:TYC59" si="2542">SUM(TYB58/12)</f>
        <v>790.97500000000002</v>
      </c>
      <c r="TYD58" s="70">
        <v>0</v>
      </c>
      <c r="TYE58" s="70">
        <f t="shared" ref="TYE58:TYO59" si="2543">TYD58</f>
        <v>0</v>
      </c>
      <c r="TYF58" s="70">
        <f t="shared" si="2543"/>
        <v>0</v>
      </c>
      <c r="TYG58" s="70">
        <f t="shared" si="2543"/>
        <v>0</v>
      </c>
      <c r="TYH58" s="70">
        <f t="shared" si="2543"/>
        <v>0</v>
      </c>
      <c r="TYI58" s="70">
        <f t="shared" si="2543"/>
        <v>0</v>
      </c>
      <c r="TYJ58" s="70">
        <f t="shared" si="2543"/>
        <v>0</v>
      </c>
      <c r="TYK58" s="70">
        <f t="shared" si="2543"/>
        <v>0</v>
      </c>
      <c r="TYL58" s="70">
        <f t="shared" si="2543"/>
        <v>0</v>
      </c>
      <c r="TYM58" s="70">
        <f t="shared" si="2543"/>
        <v>0</v>
      </c>
      <c r="TYN58" s="70">
        <f t="shared" si="2543"/>
        <v>0</v>
      </c>
      <c r="TYO58" s="70">
        <f t="shared" si="2543"/>
        <v>0</v>
      </c>
      <c r="TYP58" s="50">
        <f t="shared" ref="TYP58:TYP59" si="2544">SUM(TYD58:TYO58)</f>
        <v>0</v>
      </c>
      <c r="TYQ58" s="61" t="s">
        <v>60</v>
      </c>
      <c r="TYR58" s="60">
        <v>9491.7000000000007</v>
      </c>
      <c r="TYS58" s="45">
        <f t="shared" ref="TYS58:TYS59" si="2545">SUM(TYR58/12)</f>
        <v>790.97500000000002</v>
      </c>
      <c r="TYT58" s="70">
        <v>0</v>
      </c>
      <c r="TYU58" s="70">
        <f t="shared" ref="TYU58:TZE59" si="2546">TYT58</f>
        <v>0</v>
      </c>
      <c r="TYV58" s="70">
        <f t="shared" si="2546"/>
        <v>0</v>
      </c>
      <c r="TYW58" s="70">
        <f t="shared" si="2546"/>
        <v>0</v>
      </c>
      <c r="TYX58" s="70">
        <f t="shared" si="2546"/>
        <v>0</v>
      </c>
      <c r="TYY58" s="70">
        <f t="shared" si="2546"/>
        <v>0</v>
      </c>
      <c r="TYZ58" s="70">
        <f t="shared" si="2546"/>
        <v>0</v>
      </c>
      <c r="TZA58" s="70">
        <f t="shared" si="2546"/>
        <v>0</v>
      </c>
      <c r="TZB58" s="70">
        <f t="shared" si="2546"/>
        <v>0</v>
      </c>
      <c r="TZC58" s="70">
        <f t="shared" si="2546"/>
        <v>0</v>
      </c>
      <c r="TZD58" s="70">
        <f t="shared" si="2546"/>
        <v>0</v>
      </c>
      <c r="TZE58" s="70">
        <f t="shared" si="2546"/>
        <v>0</v>
      </c>
      <c r="TZF58" s="50">
        <f t="shared" ref="TZF58:TZF59" si="2547">SUM(TYT58:TZE58)</f>
        <v>0</v>
      </c>
      <c r="TZG58" s="61" t="s">
        <v>60</v>
      </c>
      <c r="TZH58" s="60">
        <v>9491.7000000000007</v>
      </c>
      <c r="TZI58" s="45">
        <f t="shared" ref="TZI58:TZI59" si="2548">SUM(TZH58/12)</f>
        <v>790.97500000000002</v>
      </c>
      <c r="TZJ58" s="70">
        <v>0</v>
      </c>
      <c r="TZK58" s="70">
        <f t="shared" ref="TZK58:TZU59" si="2549">TZJ58</f>
        <v>0</v>
      </c>
      <c r="TZL58" s="70">
        <f t="shared" si="2549"/>
        <v>0</v>
      </c>
      <c r="TZM58" s="70">
        <f t="shared" si="2549"/>
        <v>0</v>
      </c>
      <c r="TZN58" s="70">
        <f t="shared" si="2549"/>
        <v>0</v>
      </c>
      <c r="TZO58" s="70">
        <f t="shared" si="2549"/>
        <v>0</v>
      </c>
      <c r="TZP58" s="70">
        <f t="shared" si="2549"/>
        <v>0</v>
      </c>
      <c r="TZQ58" s="70">
        <f t="shared" si="2549"/>
        <v>0</v>
      </c>
      <c r="TZR58" s="70">
        <f t="shared" si="2549"/>
        <v>0</v>
      </c>
      <c r="TZS58" s="70">
        <f t="shared" si="2549"/>
        <v>0</v>
      </c>
      <c r="TZT58" s="70">
        <f t="shared" si="2549"/>
        <v>0</v>
      </c>
      <c r="TZU58" s="70">
        <f t="shared" si="2549"/>
        <v>0</v>
      </c>
      <c r="TZV58" s="50">
        <f t="shared" ref="TZV58:TZV59" si="2550">SUM(TZJ58:TZU58)</f>
        <v>0</v>
      </c>
      <c r="TZW58" s="61" t="s">
        <v>60</v>
      </c>
      <c r="TZX58" s="60">
        <v>9491.7000000000007</v>
      </c>
      <c r="TZY58" s="45">
        <f t="shared" ref="TZY58:TZY59" si="2551">SUM(TZX58/12)</f>
        <v>790.97500000000002</v>
      </c>
      <c r="TZZ58" s="70">
        <v>0</v>
      </c>
      <c r="UAA58" s="70">
        <f t="shared" ref="UAA58:UAK59" si="2552">TZZ58</f>
        <v>0</v>
      </c>
      <c r="UAB58" s="70">
        <f t="shared" si="2552"/>
        <v>0</v>
      </c>
      <c r="UAC58" s="70">
        <f t="shared" si="2552"/>
        <v>0</v>
      </c>
      <c r="UAD58" s="70">
        <f t="shared" si="2552"/>
        <v>0</v>
      </c>
      <c r="UAE58" s="70">
        <f t="shared" si="2552"/>
        <v>0</v>
      </c>
      <c r="UAF58" s="70">
        <f t="shared" si="2552"/>
        <v>0</v>
      </c>
      <c r="UAG58" s="70">
        <f t="shared" si="2552"/>
        <v>0</v>
      </c>
      <c r="UAH58" s="70">
        <f t="shared" si="2552"/>
        <v>0</v>
      </c>
      <c r="UAI58" s="70">
        <f t="shared" si="2552"/>
        <v>0</v>
      </c>
      <c r="UAJ58" s="70">
        <f t="shared" si="2552"/>
        <v>0</v>
      </c>
      <c r="UAK58" s="70">
        <f t="shared" si="2552"/>
        <v>0</v>
      </c>
      <c r="UAL58" s="50">
        <f t="shared" ref="UAL58:UAL59" si="2553">SUM(TZZ58:UAK58)</f>
        <v>0</v>
      </c>
      <c r="UAM58" s="61" t="s">
        <v>60</v>
      </c>
      <c r="UAN58" s="60">
        <v>9491.7000000000007</v>
      </c>
      <c r="UAO58" s="45">
        <f t="shared" ref="UAO58:UAO59" si="2554">SUM(UAN58/12)</f>
        <v>790.97500000000002</v>
      </c>
      <c r="UAP58" s="70">
        <v>0</v>
      </c>
      <c r="UAQ58" s="70">
        <f t="shared" ref="UAQ58:UBA59" si="2555">UAP58</f>
        <v>0</v>
      </c>
      <c r="UAR58" s="70">
        <f t="shared" si="2555"/>
        <v>0</v>
      </c>
      <c r="UAS58" s="70">
        <f t="shared" si="2555"/>
        <v>0</v>
      </c>
      <c r="UAT58" s="70">
        <f t="shared" si="2555"/>
        <v>0</v>
      </c>
      <c r="UAU58" s="70">
        <f t="shared" si="2555"/>
        <v>0</v>
      </c>
      <c r="UAV58" s="70">
        <f t="shared" si="2555"/>
        <v>0</v>
      </c>
      <c r="UAW58" s="70">
        <f t="shared" si="2555"/>
        <v>0</v>
      </c>
      <c r="UAX58" s="70">
        <f t="shared" si="2555"/>
        <v>0</v>
      </c>
      <c r="UAY58" s="70">
        <f t="shared" si="2555"/>
        <v>0</v>
      </c>
      <c r="UAZ58" s="70">
        <f t="shared" si="2555"/>
        <v>0</v>
      </c>
      <c r="UBA58" s="70">
        <f t="shared" si="2555"/>
        <v>0</v>
      </c>
      <c r="UBB58" s="50">
        <f t="shared" ref="UBB58:UBB59" si="2556">SUM(UAP58:UBA58)</f>
        <v>0</v>
      </c>
      <c r="UBC58" s="61" t="s">
        <v>60</v>
      </c>
      <c r="UBD58" s="60">
        <v>9491.7000000000007</v>
      </c>
      <c r="UBE58" s="45">
        <f t="shared" ref="UBE58:UBE59" si="2557">SUM(UBD58/12)</f>
        <v>790.97500000000002</v>
      </c>
      <c r="UBF58" s="70">
        <v>0</v>
      </c>
      <c r="UBG58" s="70">
        <f t="shared" ref="UBG58:UBQ59" si="2558">UBF58</f>
        <v>0</v>
      </c>
      <c r="UBH58" s="70">
        <f t="shared" si="2558"/>
        <v>0</v>
      </c>
      <c r="UBI58" s="70">
        <f t="shared" si="2558"/>
        <v>0</v>
      </c>
      <c r="UBJ58" s="70">
        <f t="shared" si="2558"/>
        <v>0</v>
      </c>
      <c r="UBK58" s="70">
        <f t="shared" si="2558"/>
        <v>0</v>
      </c>
      <c r="UBL58" s="70">
        <f t="shared" si="2558"/>
        <v>0</v>
      </c>
      <c r="UBM58" s="70">
        <f t="shared" si="2558"/>
        <v>0</v>
      </c>
      <c r="UBN58" s="70">
        <f t="shared" si="2558"/>
        <v>0</v>
      </c>
      <c r="UBO58" s="70">
        <f t="shared" si="2558"/>
        <v>0</v>
      </c>
      <c r="UBP58" s="70">
        <f t="shared" si="2558"/>
        <v>0</v>
      </c>
      <c r="UBQ58" s="70">
        <f t="shared" si="2558"/>
        <v>0</v>
      </c>
      <c r="UBR58" s="50">
        <f t="shared" ref="UBR58:UBR59" si="2559">SUM(UBF58:UBQ58)</f>
        <v>0</v>
      </c>
      <c r="UBS58" s="61" t="s">
        <v>60</v>
      </c>
      <c r="UBT58" s="60">
        <v>9491.7000000000007</v>
      </c>
      <c r="UBU58" s="45">
        <f t="shared" ref="UBU58:UBU59" si="2560">SUM(UBT58/12)</f>
        <v>790.97500000000002</v>
      </c>
      <c r="UBV58" s="70">
        <v>0</v>
      </c>
      <c r="UBW58" s="70">
        <f t="shared" ref="UBW58:UCG59" si="2561">UBV58</f>
        <v>0</v>
      </c>
      <c r="UBX58" s="70">
        <f t="shared" si="2561"/>
        <v>0</v>
      </c>
      <c r="UBY58" s="70">
        <f t="shared" si="2561"/>
        <v>0</v>
      </c>
      <c r="UBZ58" s="70">
        <f t="shared" si="2561"/>
        <v>0</v>
      </c>
      <c r="UCA58" s="70">
        <f t="shared" si="2561"/>
        <v>0</v>
      </c>
      <c r="UCB58" s="70">
        <f t="shared" si="2561"/>
        <v>0</v>
      </c>
      <c r="UCC58" s="70">
        <f t="shared" si="2561"/>
        <v>0</v>
      </c>
      <c r="UCD58" s="70">
        <f t="shared" si="2561"/>
        <v>0</v>
      </c>
      <c r="UCE58" s="70">
        <f t="shared" si="2561"/>
        <v>0</v>
      </c>
      <c r="UCF58" s="70">
        <f t="shared" si="2561"/>
        <v>0</v>
      </c>
      <c r="UCG58" s="70">
        <f t="shared" si="2561"/>
        <v>0</v>
      </c>
      <c r="UCH58" s="50">
        <f t="shared" ref="UCH58:UCH59" si="2562">SUM(UBV58:UCG58)</f>
        <v>0</v>
      </c>
      <c r="UCI58" s="61" t="s">
        <v>60</v>
      </c>
      <c r="UCJ58" s="60">
        <v>9491.7000000000007</v>
      </c>
      <c r="UCK58" s="45">
        <f t="shared" ref="UCK58:UCK59" si="2563">SUM(UCJ58/12)</f>
        <v>790.97500000000002</v>
      </c>
      <c r="UCL58" s="70">
        <v>0</v>
      </c>
      <c r="UCM58" s="70">
        <f t="shared" ref="UCM58:UCW59" si="2564">UCL58</f>
        <v>0</v>
      </c>
      <c r="UCN58" s="70">
        <f t="shared" si="2564"/>
        <v>0</v>
      </c>
      <c r="UCO58" s="70">
        <f t="shared" si="2564"/>
        <v>0</v>
      </c>
      <c r="UCP58" s="70">
        <f t="shared" si="2564"/>
        <v>0</v>
      </c>
      <c r="UCQ58" s="70">
        <f t="shared" si="2564"/>
        <v>0</v>
      </c>
      <c r="UCR58" s="70">
        <f t="shared" si="2564"/>
        <v>0</v>
      </c>
      <c r="UCS58" s="70">
        <f t="shared" si="2564"/>
        <v>0</v>
      </c>
      <c r="UCT58" s="70">
        <f t="shared" si="2564"/>
        <v>0</v>
      </c>
      <c r="UCU58" s="70">
        <f t="shared" si="2564"/>
        <v>0</v>
      </c>
      <c r="UCV58" s="70">
        <f t="shared" si="2564"/>
        <v>0</v>
      </c>
      <c r="UCW58" s="70">
        <f t="shared" si="2564"/>
        <v>0</v>
      </c>
      <c r="UCX58" s="50">
        <f t="shared" ref="UCX58:UCX59" si="2565">SUM(UCL58:UCW58)</f>
        <v>0</v>
      </c>
      <c r="UCY58" s="61" t="s">
        <v>60</v>
      </c>
      <c r="UCZ58" s="60">
        <v>9491.7000000000007</v>
      </c>
      <c r="UDA58" s="45">
        <f t="shared" ref="UDA58:UDA59" si="2566">SUM(UCZ58/12)</f>
        <v>790.97500000000002</v>
      </c>
      <c r="UDB58" s="70">
        <v>0</v>
      </c>
      <c r="UDC58" s="70">
        <f t="shared" ref="UDC58:UDM59" si="2567">UDB58</f>
        <v>0</v>
      </c>
      <c r="UDD58" s="70">
        <f t="shared" si="2567"/>
        <v>0</v>
      </c>
      <c r="UDE58" s="70">
        <f t="shared" si="2567"/>
        <v>0</v>
      </c>
      <c r="UDF58" s="70">
        <f t="shared" si="2567"/>
        <v>0</v>
      </c>
      <c r="UDG58" s="70">
        <f t="shared" si="2567"/>
        <v>0</v>
      </c>
      <c r="UDH58" s="70">
        <f t="shared" si="2567"/>
        <v>0</v>
      </c>
      <c r="UDI58" s="70">
        <f t="shared" si="2567"/>
        <v>0</v>
      </c>
      <c r="UDJ58" s="70">
        <f t="shared" si="2567"/>
        <v>0</v>
      </c>
      <c r="UDK58" s="70">
        <f t="shared" si="2567"/>
        <v>0</v>
      </c>
      <c r="UDL58" s="70">
        <f t="shared" si="2567"/>
        <v>0</v>
      </c>
      <c r="UDM58" s="70">
        <f t="shared" si="2567"/>
        <v>0</v>
      </c>
      <c r="UDN58" s="50">
        <f t="shared" ref="UDN58:UDN59" si="2568">SUM(UDB58:UDM58)</f>
        <v>0</v>
      </c>
      <c r="UDO58" s="61" t="s">
        <v>60</v>
      </c>
      <c r="UDP58" s="60">
        <v>9491.7000000000007</v>
      </c>
      <c r="UDQ58" s="45">
        <f t="shared" ref="UDQ58:UDQ59" si="2569">SUM(UDP58/12)</f>
        <v>790.97500000000002</v>
      </c>
      <c r="UDR58" s="70">
        <v>0</v>
      </c>
      <c r="UDS58" s="70">
        <f t="shared" ref="UDS58:UEC59" si="2570">UDR58</f>
        <v>0</v>
      </c>
      <c r="UDT58" s="70">
        <f t="shared" si="2570"/>
        <v>0</v>
      </c>
      <c r="UDU58" s="70">
        <f t="shared" si="2570"/>
        <v>0</v>
      </c>
      <c r="UDV58" s="70">
        <f t="shared" si="2570"/>
        <v>0</v>
      </c>
      <c r="UDW58" s="70">
        <f t="shared" si="2570"/>
        <v>0</v>
      </c>
      <c r="UDX58" s="70">
        <f t="shared" si="2570"/>
        <v>0</v>
      </c>
      <c r="UDY58" s="70">
        <f t="shared" si="2570"/>
        <v>0</v>
      </c>
      <c r="UDZ58" s="70">
        <f t="shared" si="2570"/>
        <v>0</v>
      </c>
      <c r="UEA58" s="70">
        <f t="shared" si="2570"/>
        <v>0</v>
      </c>
      <c r="UEB58" s="70">
        <f t="shared" si="2570"/>
        <v>0</v>
      </c>
      <c r="UEC58" s="70">
        <f t="shared" si="2570"/>
        <v>0</v>
      </c>
      <c r="UED58" s="50">
        <f t="shared" ref="UED58:UED59" si="2571">SUM(UDR58:UEC58)</f>
        <v>0</v>
      </c>
      <c r="UEE58" s="61" t="s">
        <v>60</v>
      </c>
      <c r="UEF58" s="60">
        <v>9491.7000000000007</v>
      </c>
      <c r="UEG58" s="45">
        <f t="shared" ref="UEG58:UEG59" si="2572">SUM(UEF58/12)</f>
        <v>790.97500000000002</v>
      </c>
      <c r="UEH58" s="70">
        <v>0</v>
      </c>
      <c r="UEI58" s="70">
        <f t="shared" ref="UEI58:UES59" si="2573">UEH58</f>
        <v>0</v>
      </c>
      <c r="UEJ58" s="70">
        <f t="shared" si="2573"/>
        <v>0</v>
      </c>
      <c r="UEK58" s="70">
        <f t="shared" si="2573"/>
        <v>0</v>
      </c>
      <c r="UEL58" s="70">
        <f t="shared" si="2573"/>
        <v>0</v>
      </c>
      <c r="UEM58" s="70">
        <f t="shared" si="2573"/>
        <v>0</v>
      </c>
      <c r="UEN58" s="70">
        <f t="shared" si="2573"/>
        <v>0</v>
      </c>
      <c r="UEO58" s="70">
        <f t="shared" si="2573"/>
        <v>0</v>
      </c>
      <c r="UEP58" s="70">
        <f t="shared" si="2573"/>
        <v>0</v>
      </c>
      <c r="UEQ58" s="70">
        <f t="shared" si="2573"/>
        <v>0</v>
      </c>
      <c r="UER58" s="70">
        <f t="shared" si="2573"/>
        <v>0</v>
      </c>
      <c r="UES58" s="70">
        <f t="shared" si="2573"/>
        <v>0</v>
      </c>
      <c r="UET58" s="50">
        <f t="shared" ref="UET58:UET59" si="2574">SUM(UEH58:UES58)</f>
        <v>0</v>
      </c>
      <c r="UEU58" s="61" t="s">
        <v>60</v>
      </c>
      <c r="UEV58" s="60">
        <v>9491.7000000000007</v>
      </c>
      <c r="UEW58" s="45">
        <f t="shared" ref="UEW58:UEW59" si="2575">SUM(UEV58/12)</f>
        <v>790.97500000000002</v>
      </c>
      <c r="UEX58" s="70">
        <v>0</v>
      </c>
      <c r="UEY58" s="70">
        <f t="shared" ref="UEY58:UFI59" si="2576">UEX58</f>
        <v>0</v>
      </c>
      <c r="UEZ58" s="70">
        <f t="shared" si="2576"/>
        <v>0</v>
      </c>
      <c r="UFA58" s="70">
        <f t="shared" si="2576"/>
        <v>0</v>
      </c>
      <c r="UFB58" s="70">
        <f t="shared" si="2576"/>
        <v>0</v>
      </c>
      <c r="UFC58" s="70">
        <f t="shared" si="2576"/>
        <v>0</v>
      </c>
      <c r="UFD58" s="70">
        <f t="shared" si="2576"/>
        <v>0</v>
      </c>
      <c r="UFE58" s="70">
        <f t="shared" si="2576"/>
        <v>0</v>
      </c>
      <c r="UFF58" s="70">
        <f t="shared" si="2576"/>
        <v>0</v>
      </c>
      <c r="UFG58" s="70">
        <f t="shared" si="2576"/>
        <v>0</v>
      </c>
      <c r="UFH58" s="70">
        <f t="shared" si="2576"/>
        <v>0</v>
      </c>
      <c r="UFI58" s="70">
        <f t="shared" si="2576"/>
        <v>0</v>
      </c>
      <c r="UFJ58" s="50">
        <f t="shared" ref="UFJ58:UFJ59" si="2577">SUM(UEX58:UFI58)</f>
        <v>0</v>
      </c>
      <c r="UFK58" s="61" t="s">
        <v>60</v>
      </c>
      <c r="UFL58" s="60">
        <v>9491.7000000000007</v>
      </c>
      <c r="UFM58" s="45">
        <f t="shared" ref="UFM58:UFM59" si="2578">SUM(UFL58/12)</f>
        <v>790.97500000000002</v>
      </c>
      <c r="UFN58" s="70">
        <v>0</v>
      </c>
      <c r="UFO58" s="70">
        <f t="shared" ref="UFO58:UFY59" si="2579">UFN58</f>
        <v>0</v>
      </c>
      <c r="UFP58" s="70">
        <f t="shared" si="2579"/>
        <v>0</v>
      </c>
      <c r="UFQ58" s="70">
        <f t="shared" si="2579"/>
        <v>0</v>
      </c>
      <c r="UFR58" s="70">
        <f t="shared" si="2579"/>
        <v>0</v>
      </c>
      <c r="UFS58" s="70">
        <f t="shared" si="2579"/>
        <v>0</v>
      </c>
      <c r="UFT58" s="70">
        <f t="shared" si="2579"/>
        <v>0</v>
      </c>
      <c r="UFU58" s="70">
        <f t="shared" si="2579"/>
        <v>0</v>
      </c>
      <c r="UFV58" s="70">
        <f t="shared" si="2579"/>
        <v>0</v>
      </c>
      <c r="UFW58" s="70">
        <f t="shared" si="2579"/>
        <v>0</v>
      </c>
      <c r="UFX58" s="70">
        <f t="shared" si="2579"/>
        <v>0</v>
      </c>
      <c r="UFY58" s="70">
        <f t="shared" si="2579"/>
        <v>0</v>
      </c>
      <c r="UFZ58" s="50">
        <f t="shared" ref="UFZ58:UFZ59" si="2580">SUM(UFN58:UFY58)</f>
        <v>0</v>
      </c>
      <c r="UGA58" s="61" t="s">
        <v>60</v>
      </c>
      <c r="UGB58" s="60">
        <v>9491.7000000000007</v>
      </c>
      <c r="UGC58" s="45">
        <f t="shared" ref="UGC58:UGC59" si="2581">SUM(UGB58/12)</f>
        <v>790.97500000000002</v>
      </c>
      <c r="UGD58" s="70">
        <v>0</v>
      </c>
      <c r="UGE58" s="70">
        <f t="shared" ref="UGE58:UGO59" si="2582">UGD58</f>
        <v>0</v>
      </c>
      <c r="UGF58" s="70">
        <f t="shared" si="2582"/>
        <v>0</v>
      </c>
      <c r="UGG58" s="70">
        <f t="shared" si="2582"/>
        <v>0</v>
      </c>
      <c r="UGH58" s="70">
        <f t="shared" si="2582"/>
        <v>0</v>
      </c>
      <c r="UGI58" s="70">
        <f t="shared" si="2582"/>
        <v>0</v>
      </c>
      <c r="UGJ58" s="70">
        <f t="shared" si="2582"/>
        <v>0</v>
      </c>
      <c r="UGK58" s="70">
        <f t="shared" si="2582"/>
        <v>0</v>
      </c>
      <c r="UGL58" s="70">
        <f t="shared" si="2582"/>
        <v>0</v>
      </c>
      <c r="UGM58" s="70">
        <f t="shared" si="2582"/>
        <v>0</v>
      </c>
      <c r="UGN58" s="70">
        <f t="shared" si="2582"/>
        <v>0</v>
      </c>
      <c r="UGO58" s="70">
        <f t="shared" si="2582"/>
        <v>0</v>
      </c>
      <c r="UGP58" s="50">
        <f t="shared" ref="UGP58:UGP59" si="2583">SUM(UGD58:UGO58)</f>
        <v>0</v>
      </c>
      <c r="UGQ58" s="61" t="s">
        <v>60</v>
      </c>
      <c r="UGR58" s="60">
        <v>9491.7000000000007</v>
      </c>
      <c r="UGS58" s="45">
        <f t="shared" ref="UGS58:UGS59" si="2584">SUM(UGR58/12)</f>
        <v>790.97500000000002</v>
      </c>
      <c r="UGT58" s="70">
        <v>0</v>
      </c>
      <c r="UGU58" s="70">
        <f t="shared" ref="UGU58:UHE59" si="2585">UGT58</f>
        <v>0</v>
      </c>
      <c r="UGV58" s="70">
        <f t="shared" si="2585"/>
        <v>0</v>
      </c>
      <c r="UGW58" s="70">
        <f t="shared" si="2585"/>
        <v>0</v>
      </c>
      <c r="UGX58" s="70">
        <f t="shared" si="2585"/>
        <v>0</v>
      </c>
      <c r="UGY58" s="70">
        <f t="shared" si="2585"/>
        <v>0</v>
      </c>
      <c r="UGZ58" s="70">
        <f t="shared" si="2585"/>
        <v>0</v>
      </c>
      <c r="UHA58" s="70">
        <f t="shared" si="2585"/>
        <v>0</v>
      </c>
      <c r="UHB58" s="70">
        <f t="shared" si="2585"/>
        <v>0</v>
      </c>
      <c r="UHC58" s="70">
        <f t="shared" si="2585"/>
        <v>0</v>
      </c>
      <c r="UHD58" s="70">
        <f t="shared" si="2585"/>
        <v>0</v>
      </c>
      <c r="UHE58" s="70">
        <f t="shared" si="2585"/>
        <v>0</v>
      </c>
      <c r="UHF58" s="50">
        <f t="shared" ref="UHF58:UHF59" si="2586">SUM(UGT58:UHE58)</f>
        <v>0</v>
      </c>
      <c r="UHG58" s="61" t="s">
        <v>60</v>
      </c>
      <c r="UHH58" s="60">
        <v>9491.7000000000007</v>
      </c>
      <c r="UHI58" s="45">
        <f t="shared" ref="UHI58:UHI59" si="2587">SUM(UHH58/12)</f>
        <v>790.97500000000002</v>
      </c>
      <c r="UHJ58" s="70">
        <v>0</v>
      </c>
      <c r="UHK58" s="70">
        <f t="shared" ref="UHK58:UHU59" si="2588">UHJ58</f>
        <v>0</v>
      </c>
      <c r="UHL58" s="70">
        <f t="shared" si="2588"/>
        <v>0</v>
      </c>
      <c r="UHM58" s="70">
        <f t="shared" si="2588"/>
        <v>0</v>
      </c>
      <c r="UHN58" s="70">
        <f t="shared" si="2588"/>
        <v>0</v>
      </c>
      <c r="UHO58" s="70">
        <f t="shared" si="2588"/>
        <v>0</v>
      </c>
      <c r="UHP58" s="70">
        <f t="shared" si="2588"/>
        <v>0</v>
      </c>
      <c r="UHQ58" s="70">
        <f t="shared" si="2588"/>
        <v>0</v>
      </c>
      <c r="UHR58" s="70">
        <f t="shared" si="2588"/>
        <v>0</v>
      </c>
      <c r="UHS58" s="70">
        <f t="shared" si="2588"/>
        <v>0</v>
      </c>
      <c r="UHT58" s="70">
        <f t="shared" si="2588"/>
        <v>0</v>
      </c>
      <c r="UHU58" s="70">
        <f t="shared" si="2588"/>
        <v>0</v>
      </c>
      <c r="UHV58" s="50">
        <f t="shared" ref="UHV58:UHV59" si="2589">SUM(UHJ58:UHU58)</f>
        <v>0</v>
      </c>
      <c r="UHW58" s="61" t="s">
        <v>60</v>
      </c>
      <c r="UHX58" s="60">
        <v>9491.7000000000007</v>
      </c>
      <c r="UHY58" s="45">
        <f t="shared" ref="UHY58:UHY59" si="2590">SUM(UHX58/12)</f>
        <v>790.97500000000002</v>
      </c>
      <c r="UHZ58" s="70">
        <v>0</v>
      </c>
      <c r="UIA58" s="70">
        <f t="shared" ref="UIA58:UIK59" si="2591">UHZ58</f>
        <v>0</v>
      </c>
      <c r="UIB58" s="70">
        <f t="shared" si="2591"/>
        <v>0</v>
      </c>
      <c r="UIC58" s="70">
        <f t="shared" si="2591"/>
        <v>0</v>
      </c>
      <c r="UID58" s="70">
        <f t="shared" si="2591"/>
        <v>0</v>
      </c>
      <c r="UIE58" s="70">
        <f t="shared" si="2591"/>
        <v>0</v>
      </c>
      <c r="UIF58" s="70">
        <f t="shared" si="2591"/>
        <v>0</v>
      </c>
      <c r="UIG58" s="70">
        <f t="shared" si="2591"/>
        <v>0</v>
      </c>
      <c r="UIH58" s="70">
        <f t="shared" si="2591"/>
        <v>0</v>
      </c>
      <c r="UII58" s="70">
        <f t="shared" si="2591"/>
        <v>0</v>
      </c>
      <c r="UIJ58" s="70">
        <f t="shared" si="2591"/>
        <v>0</v>
      </c>
      <c r="UIK58" s="70">
        <f t="shared" si="2591"/>
        <v>0</v>
      </c>
      <c r="UIL58" s="50">
        <f t="shared" ref="UIL58:UIL59" si="2592">SUM(UHZ58:UIK58)</f>
        <v>0</v>
      </c>
      <c r="UIM58" s="61" t="s">
        <v>60</v>
      </c>
      <c r="UIN58" s="60">
        <v>9491.7000000000007</v>
      </c>
      <c r="UIO58" s="45">
        <f t="shared" ref="UIO58:UIO59" si="2593">SUM(UIN58/12)</f>
        <v>790.97500000000002</v>
      </c>
      <c r="UIP58" s="70">
        <v>0</v>
      </c>
      <c r="UIQ58" s="70">
        <f t="shared" ref="UIQ58:UJA59" si="2594">UIP58</f>
        <v>0</v>
      </c>
      <c r="UIR58" s="70">
        <f t="shared" si="2594"/>
        <v>0</v>
      </c>
      <c r="UIS58" s="70">
        <f t="shared" si="2594"/>
        <v>0</v>
      </c>
      <c r="UIT58" s="70">
        <f t="shared" si="2594"/>
        <v>0</v>
      </c>
      <c r="UIU58" s="70">
        <f t="shared" si="2594"/>
        <v>0</v>
      </c>
      <c r="UIV58" s="70">
        <f t="shared" si="2594"/>
        <v>0</v>
      </c>
      <c r="UIW58" s="70">
        <f t="shared" si="2594"/>
        <v>0</v>
      </c>
      <c r="UIX58" s="70">
        <f t="shared" si="2594"/>
        <v>0</v>
      </c>
      <c r="UIY58" s="70">
        <f t="shared" si="2594"/>
        <v>0</v>
      </c>
      <c r="UIZ58" s="70">
        <f t="shared" si="2594"/>
        <v>0</v>
      </c>
      <c r="UJA58" s="70">
        <f t="shared" si="2594"/>
        <v>0</v>
      </c>
      <c r="UJB58" s="50">
        <f t="shared" ref="UJB58:UJB59" si="2595">SUM(UIP58:UJA58)</f>
        <v>0</v>
      </c>
      <c r="UJC58" s="61" t="s">
        <v>60</v>
      </c>
      <c r="UJD58" s="60">
        <v>9491.7000000000007</v>
      </c>
      <c r="UJE58" s="45">
        <f t="shared" ref="UJE58:UJE59" si="2596">SUM(UJD58/12)</f>
        <v>790.97500000000002</v>
      </c>
      <c r="UJF58" s="70">
        <v>0</v>
      </c>
      <c r="UJG58" s="70">
        <f t="shared" ref="UJG58:UJQ59" si="2597">UJF58</f>
        <v>0</v>
      </c>
      <c r="UJH58" s="70">
        <f t="shared" si="2597"/>
        <v>0</v>
      </c>
      <c r="UJI58" s="70">
        <f t="shared" si="2597"/>
        <v>0</v>
      </c>
      <c r="UJJ58" s="70">
        <f t="shared" si="2597"/>
        <v>0</v>
      </c>
      <c r="UJK58" s="70">
        <f t="shared" si="2597"/>
        <v>0</v>
      </c>
      <c r="UJL58" s="70">
        <f t="shared" si="2597"/>
        <v>0</v>
      </c>
      <c r="UJM58" s="70">
        <f t="shared" si="2597"/>
        <v>0</v>
      </c>
      <c r="UJN58" s="70">
        <f t="shared" si="2597"/>
        <v>0</v>
      </c>
      <c r="UJO58" s="70">
        <f t="shared" si="2597"/>
        <v>0</v>
      </c>
      <c r="UJP58" s="70">
        <f t="shared" si="2597"/>
        <v>0</v>
      </c>
      <c r="UJQ58" s="70">
        <f t="shared" si="2597"/>
        <v>0</v>
      </c>
      <c r="UJR58" s="50">
        <f t="shared" ref="UJR58:UJR59" si="2598">SUM(UJF58:UJQ58)</f>
        <v>0</v>
      </c>
      <c r="UJS58" s="61" t="s">
        <v>60</v>
      </c>
      <c r="UJT58" s="60">
        <v>9491.7000000000007</v>
      </c>
      <c r="UJU58" s="45">
        <f t="shared" ref="UJU58:UJU59" si="2599">SUM(UJT58/12)</f>
        <v>790.97500000000002</v>
      </c>
      <c r="UJV58" s="70">
        <v>0</v>
      </c>
      <c r="UJW58" s="70">
        <f t="shared" ref="UJW58:UKG59" si="2600">UJV58</f>
        <v>0</v>
      </c>
      <c r="UJX58" s="70">
        <f t="shared" si="2600"/>
        <v>0</v>
      </c>
      <c r="UJY58" s="70">
        <f t="shared" si="2600"/>
        <v>0</v>
      </c>
      <c r="UJZ58" s="70">
        <f t="shared" si="2600"/>
        <v>0</v>
      </c>
      <c r="UKA58" s="70">
        <f t="shared" si="2600"/>
        <v>0</v>
      </c>
      <c r="UKB58" s="70">
        <f t="shared" si="2600"/>
        <v>0</v>
      </c>
      <c r="UKC58" s="70">
        <f t="shared" si="2600"/>
        <v>0</v>
      </c>
      <c r="UKD58" s="70">
        <f t="shared" si="2600"/>
        <v>0</v>
      </c>
      <c r="UKE58" s="70">
        <f t="shared" si="2600"/>
        <v>0</v>
      </c>
      <c r="UKF58" s="70">
        <f t="shared" si="2600"/>
        <v>0</v>
      </c>
      <c r="UKG58" s="70">
        <f t="shared" si="2600"/>
        <v>0</v>
      </c>
      <c r="UKH58" s="50">
        <f t="shared" ref="UKH58:UKH59" si="2601">SUM(UJV58:UKG58)</f>
        <v>0</v>
      </c>
      <c r="UKI58" s="61" t="s">
        <v>60</v>
      </c>
      <c r="UKJ58" s="60">
        <v>9491.7000000000007</v>
      </c>
      <c r="UKK58" s="45">
        <f t="shared" ref="UKK58:UKK59" si="2602">SUM(UKJ58/12)</f>
        <v>790.97500000000002</v>
      </c>
      <c r="UKL58" s="70">
        <v>0</v>
      </c>
      <c r="UKM58" s="70">
        <f t="shared" ref="UKM58:UKW59" si="2603">UKL58</f>
        <v>0</v>
      </c>
      <c r="UKN58" s="70">
        <f t="shared" si="2603"/>
        <v>0</v>
      </c>
      <c r="UKO58" s="70">
        <f t="shared" si="2603"/>
        <v>0</v>
      </c>
      <c r="UKP58" s="70">
        <f t="shared" si="2603"/>
        <v>0</v>
      </c>
      <c r="UKQ58" s="70">
        <f t="shared" si="2603"/>
        <v>0</v>
      </c>
      <c r="UKR58" s="70">
        <f t="shared" si="2603"/>
        <v>0</v>
      </c>
      <c r="UKS58" s="70">
        <f t="shared" si="2603"/>
        <v>0</v>
      </c>
      <c r="UKT58" s="70">
        <f t="shared" si="2603"/>
        <v>0</v>
      </c>
      <c r="UKU58" s="70">
        <f t="shared" si="2603"/>
        <v>0</v>
      </c>
      <c r="UKV58" s="70">
        <f t="shared" si="2603"/>
        <v>0</v>
      </c>
      <c r="UKW58" s="70">
        <f t="shared" si="2603"/>
        <v>0</v>
      </c>
      <c r="UKX58" s="50">
        <f t="shared" ref="UKX58:UKX59" si="2604">SUM(UKL58:UKW58)</f>
        <v>0</v>
      </c>
      <c r="UKY58" s="61" t="s">
        <v>60</v>
      </c>
      <c r="UKZ58" s="60">
        <v>9491.7000000000007</v>
      </c>
      <c r="ULA58" s="45">
        <f t="shared" ref="ULA58:ULA59" si="2605">SUM(UKZ58/12)</f>
        <v>790.97500000000002</v>
      </c>
      <c r="ULB58" s="70">
        <v>0</v>
      </c>
      <c r="ULC58" s="70">
        <f t="shared" ref="ULC58:ULM59" si="2606">ULB58</f>
        <v>0</v>
      </c>
      <c r="ULD58" s="70">
        <f t="shared" si="2606"/>
        <v>0</v>
      </c>
      <c r="ULE58" s="70">
        <f t="shared" si="2606"/>
        <v>0</v>
      </c>
      <c r="ULF58" s="70">
        <f t="shared" si="2606"/>
        <v>0</v>
      </c>
      <c r="ULG58" s="70">
        <f t="shared" si="2606"/>
        <v>0</v>
      </c>
      <c r="ULH58" s="70">
        <f t="shared" si="2606"/>
        <v>0</v>
      </c>
      <c r="ULI58" s="70">
        <f t="shared" si="2606"/>
        <v>0</v>
      </c>
      <c r="ULJ58" s="70">
        <f t="shared" si="2606"/>
        <v>0</v>
      </c>
      <c r="ULK58" s="70">
        <f t="shared" si="2606"/>
        <v>0</v>
      </c>
      <c r="ULL58" s="70">
        <f t="shared" si="2606"/>
        <v>0</v>
      </c>
      <c r="ULM58" s="70">
        <f t="shared" si="2606"/>
        <v>0</v>
      </c>
      <c r="ULN58" s="50">
        <f t="shared" ref="ULN58:ULN59" si="2607">SUM(ULB58:ULM58)</f>
        <v>0</v>
      </c>
      <c r="ULO58" s="61" t="s">
        <v>60</v>
      </c>
      <c r="ULP58" s="60">
        <v>9491.7000000000007</v>
      </c>
      <c r="ULQ58" s="45">
        <f t="shared" ref="ULQ58:ULQ59" si="2608">SUM(ULP58/12)</f>
        <v>790.97500000000002</v>
      </c>
      <c r="ULR58" s="70">
        <v>0</v>
      </c>
      <c r="ULS58" s="70">
        <f t="shared" ref="ULS58:UMC59" si="2609">ULR58</f>
        <v>0</v>
      </c>
      <c r="ULT58" s="70">
        <f t="shared" si="2609"/>
        <v>0</v>
      </c>
      <c r="ULU58" s="70">
        <f t="shared" si="2609"/>
        <v>0</v>
      </c>
      <c r="ULV58" s="70">
        <f t="shared" si="2609"/>
        <v>0</v>
      </c>
      <c r="ULW58" s="70">
        <f t="shared" si="2609"/>
        <v>0</v>
      </c>
      <c r="ULX58" s="70">
        <f t="shared" si="2609"/>
        <v>0</v>
      </c>
      <c r="ULY58" s="70">
        <f t="shared" si="2609"/>
        <v>0</v>
      </c>
      <c r="ULZ58" s="70">
        <f t="shared" si="2609"/>
        <v>0</v>
      </c>
      <c r="UMA58" s="70">
        <f t="shared" si="2609"/>
        <v>0</v>
      </c>
      <c r="UMB58" s="70">
        <f t="shared" si="2609"/>
        <v>0</v>
      </c>
      <c r="UMC58" s="70">
        <f t="shared" si="2609"/>
        <v>0</v>
      </c>
      <c r="UMD58" s="50">
        <f t="shared" ref="UMD58:UMD59" si="2610">SUM(ULR58:UMC58)</f>
        <v>0</v>
      </c>
      <c r="UME58" s="61" t="s">
        <v>60</v>
      </c>
      <c r="UMF58" s="60">
        <v>9491.7000000000007</v>
      </c>
      <c r="UMG58" s="45">
        <f t="shared" ref="UMG58:UMG59" si="2611">SUM(UMF58/12)</f>
        <v>790.97500000000002</v>
      </c>
      <c r="UMH58" s="70">
        <v>0</v>
      </c>
      <c r="UMI58" s="70">
        <f t="shared" ref="UMI58:UMS59" si="2612">UMH58</f>
        <v>0</v>
      </c>
      <c r="UMJ58" s="70">
        <f t="shared" si="2612"/>
        <v>0</v>
      </c>
      <c r="UMK58" s="70">
        <f t="shared" si="2612"/>
        <v>0</v>
      </c>
      <c r="UML58" s="70">
        <f t="shared" si="2612"/>
        <v>0</v>
      </c>
      <c r="UMM58" s="70">
        <f t="shared" si="2612"/>
        <v>0</v>
      </c>
      <c r="UMN58" s="70">
        <f t="shared" si="2612"/>
        <v>0</v>
      </c>
      <c r="UMO58" s="70">
        <f t="shared" si="2612"/>
        <v>0</v>
      </c>
      <c r="UMP58" s="70">
        <f t="shared" si="2612"/>
        <v>0</v>
      </c>
      <c r="UMQ58" s="70">
        <f t="shared" si="2612"/>
        <v>0</v>
      </c>
      <c r="UMR58" s="70">
        <f t="shared" si="2612"/>
        <v>0</v>
      </c>
      <c r="UMS58" s="70">
        <f t="shared" si="2612"/>
        <v>0</v>
      </c>
      <c r="UMT58" s="50">
        <f t="shared" ref="UMT58:UMT59" si="2613">SUM(UMH58:UMS58)</f>
        <v>0</v>
      </c>
      <c r="UMU58" s="61" t="s">
        <v>60</v>
      </c>
      <c r="UMV58" s="60">
        <v>9491.7000000000007</v>
      </c>
      <c r="UMW58" s="45">
        <f t="shared" ref="UMW58:UMW59" si="2614">SUM(UMV58/12)</f>
        <v>790.97500000000002</v>
      </c>
      <c r="UMX58" s="70">
        <v>0</v>
      </c>
      <c r="UMY58" s="70">
        <f t="shared" ref="UMY58:UNI59" si="2615">UMX58</f>
        <v>0</v>
      </c>
      <c r="UMZ58" s="70">
        <f t="shared" si="2615"/>
        <v>0</v>
      </c>
      <c r="UNA58" s="70">
        <f t="shared" si="2615"/>
        <v>0</v>
      </c>
      <c r="UNB58" s="70">
        <f t="shared" si="2615"/>
        <v>0</v>
      </c>
      <c r="UNC58" s="70">
        <f t="shared" si="2615"/>
        <v>0</v>
      </c>
      <c r="UND58" s="70">
        <f t="shared" si="2615"/>
        <v>0</v>
      </c>
      <c r="UNE58" s="70">
        <f t="shared" si="2615"/>
        <v>0</v>
      </c>
      <c r="UNF58" s="70">
        <f t="shared" si="2615"/>
        <v>0</v>
      </c>
      <c r="UNG58" s="70">
        <f t="shared" si="2615"/>
        <v>0</v>
      </c>
      <c r="UNH58" s="70">
        <f t="shared" si="2615"/>
        <v>0</v>
      </c>
      <c r="UNI58" s="70">
        <f t="shared" si="2615"/>
        <v>0</v>
      </c>
      <c r="UNJ58" s="50">
        <f t="shared" ref="UNJ58:UNJ59" si="2616">SUM(UMX58:UNI58)</f>
        <v>0</v>
      </c>
      <c r="UNK58" s="61" t="s">
        <v>60</v>
      </c>
      <c r="UNL58" s="60">
        <v>9491.7000000000007</v>
      </c>
      <c r="UNM58" s="45">
        <f t="shared" ref="UNM58:UNM59" si="2617">SUM(UNL58/12)</f>
        <v>790.97500000000002</v>
      </c>
      <c r="UNN58" s="70">
        <v>0</v>
      </c>
      <c r="UNO58" s="70">
        <f t="shared" ref="UNO58:UNY59" si="2618">UNN58</f>
        <v>0</v>
      </c>
      <c r="UNP58" s="70">
        <f t="shared" si="2618"/>
        <v>0</v>
      </c>
      <c r="UNQ58" s="70">
        <f t="shared" si="2618"/>
        <v>0</v>
      </c>
      <c r="UNR58" s="70">
        <f t="shared" si="2618"/>
        <v>0</v>
      </c>
      <c r="UNS58" s="70">
        <f t="shared" si="2618"/>
        <v>0</v>
      </c>
      <c r="UNT58" s="70">
        <f t="shared" si="2618"/>
        <v>0</v>
      </c>
      <c r="UNU58" s="70">
        <f t="shared" si="2618"/>
        <v>0</v>
      </c>
      <c r="UNV58" s="70">
        <f t="shared" si="2618"/>
        <v>0</v>
      </c>
      <c r="UNW58" s="70">
        <f t="shared" si="2618"/>
        <v>0</v>
      </c>
      <c r="UNX58" s="70">
        <f t="shared" si="2618"/>
        <v>0</v>
      </c>
      <c r="UNY58" s="70">
        <f t="shared" si="2618"/>
        <v>0</v>
      </c>
      <c r="UNZ58" s="50">
        <f t="shared" ref="UNZ58:UNZ59" si="2619">SUM(UNN58:UNY58)</f>
        <v>0</v>
      </c>
      <c r="UOA58" s="61" t="s">
        <v>60</v>
      </c>
      <c r="UOB58" s="60">
        <v>9491.7000000000007</v>
      </c>
      <c r="UOC58" s="45">
        <f t="shared" ref="UOC58:UOC59" si="2620">SUM(UOB58/12)</f>
        <v>790.97500000000002</v>
      </c>
      <c r="UOD58" s="70">
        <v>0</v>
      </c>
      <c r="UOE58" s="70">
        <f t="shared" ref="UOE58:UOO59" si="2621">UOD58</f>
        <v>0</v>
      </c>
      <c r="UOF58" s="70">
        <f t="shared" si="2621"/>
        <v>0</v>
      </c>
      <c r="UOG58" s="70">
        <f t="shared" si="2621"/>
        <v>0</v>
      </c>
      <c r="UOH58" s="70">
        <f t="shared" si="2621"/>
        <v>0</v>
      </c>
      <c r="UOI58" s="70">
        <f t="shared" si="2621"/>
        <v>0</v>
      </c>
      <c r="UOJ58" s="70">
        <f t="shared" si="2621"/>
        <v>0</v>
      </c>
      <c r="UOK58" s="70">
        <f t="shared" si="2621"/>
        <v>0</v>
      </c>
      <c r="UOL58" s="70">
        <f t="shared" si="2621"/>
        <v>0</v>
      </c>
      <c r="UOM58" s="70">
        <f t="shared" si="2621"/>
        <v>0</v>
      </c>
      <c r="UON58" s="70">
        <f t="shared" si="2621"/>
        <v>0</v>
      </c>
      <c r="UOO58" s="70">
        <f t="shared" si="2621"/>
        <v>0</v>
      </c>
      <c r="UOP58" s="50">
        <f t="shared" ref="UOP58:UOP59" si="2622">SUM(UOD58:UOO58)</f>
        <v>0</v>
      </c>
      <c r="UOQ58" s="61" t="s">
        <v>60</v>
      </c>
      <c r="UOR58" s="60">
        <v>9491.7000000000007</v>
      </c>
      <c r="UOS58" s="45">
        <f t="shared" ref="UOS58:UOS59" si="2623">SUM(UOR58/12)</f>
        <v>790.97500000000002</v>
      </c>
      <c r="UOT58" s="70">
        <v>0</v>
      </c>
      <c r="UOU58" s="70">
        <f t="shared" ref="UOU58:UPE59" si="2624">UOT58</f>
        <v>0</v>
      </c>
      <c r="UOV58" s="70">
        <f t="shared" si="2624"/>
        <v>0</v>
      </c>
      <c r="UOW58" s="70">
        <f t="shared" si="2624"/>
        <v>0</v>
      </c>
      <c r="UOX58" s="70">
        <f t="shared" si="2624"/>
        <v>0</v>
      </c>
      <c r="UOY58" s="70">
        <f t="shared" si="2624"/>
        <v>0</v>
      </c>
      <c r="UOZ58" s="70">
        <f t="shared" si="2624"/>
        <v>0</v>
      </c>
      <c r="UPA58" s="70">
        <f t="shared" si="2624"/>
        <v>0</v>
      </c>
      <c r="UPB58" s="70">
        <f t="shared" si="2624"/>
        <v>0</v>
      </c>
      <c r="UPC58" s="70">
        <f t="shared" si="2624"/>
        <v>0</v>
      </c>
      <c r="UPD58" s="70">
        <f t="shared" si="2624"/>
        <v>0</v>
      </c>
      <c r="UPE58" s="70">
        <f t="shared" si="2624"/>
        <v>0</v>
      </c>
      <c r="UPF58" s="50">
        <f t="shared" ref="UPF58:UPF59" si="2625">SUM(UOT58:UPE58)</f>
        <v>0</v>
      </c>
      <c r="UPG58" s="61" t="s">
        <v>60</v>
      </c>
      <c r="UPH58" s="60">
        <v>9491.7000000000007</v>
      </c>
      <c r="UPI58" s="45">
        <f t="shared" ref="UPI58:UPI59" si="2626">SUM(UPH58/12)</f>
        <v>790.97500000000002</v>
      </c>
      <c r="UPJ58" s="70">
        <v>0</v>
      </c>
      <c r="UPK58" s="70">
        <f t="shared" ref="UPK58:UPU59" si="2627">UPJ58</f>
        <v>0</v>
      </c>
      <c r="UPL58" s="70">
        <f t="shared" si="2627"/>
        <v>0</v>
      </c>
      <c r="UPM58" s="70">
        <f t="shared" si="2627"/>
        <v>0</v>
      </c>
      <c r="UPN58" s="70">
        <f t="shared" si="2627"/>
        <v>0</v>
      </c>
      <c r="UPO58" s="70">
        <f t="shared" si="2627"/>
        <v>0</v>
      </c>
      <c r="UPP58" s="70">
        <f t="shared" si="2627"/>
        <v>0</v>
      </c>
      <c r="UPQ58" s="70">
        <f t="shared" si="2627"/>
        <v>0</v>
      </c>
      <c r="UPR58" s="70">
        <f t="shared" si="2627"/>
        <v>0</v>
      </c>
      <c r="UPS58" s="70">
        <f t="shared" si="2627"/>
        <v>0</v>
      </c>
      <c r="UPT58" s="70">
        <f t="shared" si="2627"/>
        <v>0</v>
      </c>
      <c r="UPU58" s="70">
        <f t="shared" si="2627"/>
        <v>0</v>
      </c>
      <c r="UPV58" s="50">
        <f t="shared" ref="UPV58:UPV59" si="2628">SUM(UPJ58:UPU58)</f>
        <v>0</v>
      </c>
      <c r="UPW58" s="61" t="s">
        <v>60</v>
      </c>
      <c r="UPX58" s="60">
        <v>9491.7000000000007</v>
      </c>
      <c r="UPY58" s="45">
        <f t="shared" ref="UPY58:UPY59" si="2629">SUM(UPX58/12)</f>
        <v>790.97500000000002</v>
      </c>
      <c r="UPZ58" s="70">
        <v>0</v>
      </c>
      <c r="UQA58" s="70">
        <f t="shared" ref="UQA58:UQK59" si="2630">UPZ58</f>
        <v>0</v>
      </c>
      <c r="UQB58" s="70">
        <f t="shared" si="2630"/>
        <v>0</v>
      </c>
      <c r="UQC58" s="70">
        <f t="shared" si="2630"/>
        <v>0</v>
      </c>
      <c r="UQD58" s="70">
        <f t="shared" si="2630"/>
        <v>0</v>
      </c>
      <c r="UQE58" s="70">
        <f t="shared" si="2630"/>
        <v>0</v>
      </c>
      <c r="UQF58" s="70">
        <f t="shared" si="2630"/>
        <v>0</v>
      </c>
      <c r="UQG58" s="70">
        <f t="shared" si="2630"/>
        <v>0</v>
      </c>
      <c r="UQH58" s="70">
        <f t="shared" si="2630"/>
        <v>0</v>
      </c>
      <c r="UQI58" s="70">
        <f t="shared" si="2630"/>
        <v>0</v>
      </c>
      <c r="UQJ58" s="70">
        <f t="shared" si="2630"/>
        <v>0</v>
      </c>
      <c r="UQK58" s="70">
        <f t="shared" si="2630"/>
        <v>0</v>
      </c>
      <c r="UQL58" s="50">
        <f t="shared" ref="UQL58:UQL59" si="2631">SUM(UPZ58:UQK58)</f>
        <v>0</v>
      </c>
      <c r="UQM58" s="61" t="s">
        <v>60</v>
      </c>
      <c r="UQN58" s="60">
        <v>9491.7000000000007</v>
      </c>
      <c r="UQO58" s="45">
        <f t="shared" ref="UQO58:UQO59" si="2632">SUM(UQN58/12)</f>
        <v>790.97500000000002</v>
      </c>
      <c r="UQP58" s="70">
        <v>0</v>
      </c>
      <c r="UQQ58" s="70">
        <f t="shared" ref="UQQ58:URA59" si="2633">UQP58</f>
        <v>0</v>
      </c>
      <c r="UQR58" s="70">
        <f t="shared" si="2633"/>
        <v>0</v>
      </c>
      <c r="UQS58" s="70">
        <f t="shared" si="2633"/>
        <v>0</v>
      </c>
      <c r="UQT58" s="70">
        <f t="shared" si="2633"/>
        <v>0</v>
      </c>
      <c r="UQU58" s="70">
        <f t="shared" si="2633"/>
        <v>0</v>
      </c>
      <c r="UQV58" s="70">
        <f t="shared" si="2633"/>
        <v>0</v>
      </c>
      <c r="UQW58" s="70">
        <f t="shared" si="2633"/>
        <v>0</v>
      </c>
      <c r="UQX58" s="70">
        <f t="shared" si="2633"/>
        <v>0</v>
      </c>
      <c r="UQY58" s="70">
        <f t="shared" si="2633"/>
        <v>0</v>
      </c>
      <c r="UQZ58" s="70">
        <f t="shared" si="2633"/>
        <v>0</v>
      </c>
      <c r="URA58" s="70">
        <f t="shared" si="2633"/>
        <v>0</v>
      </c>
      <c r="URB58" s="50">
        <f t="shared" ref="URB58:URB59" si="2634">SUM(UQP58:URA58)</f>
        <v>0</v>
      </c>
      <c r="URC58" s="61" t="s">
        <v>60</v>
      </c>
      <c r="URD58" s="60">
        <v>9491.7000000000007</v>
      </c>
      <c r="URE58" s="45">
        <f t="shared" ref="URE58:URE59" si="2635">SUM(URD58/12)</f>
        <v>790.97500000000002</v>
      </c>
      <c r="URF58" s="70">
        <v>0</v>
      </c>
      <c r="URG58" s="70">
        <f t="shared" ref="URG58:URQ59" si="2636">URF58</f>
        <v>0</v>
      </c>
      <c r="URH58" s="70">
        <f t="shared" si="2636"/>
        <v>0</v>
      </c>
      <c r="URI58" s="70">
        <f t="shared" si="2636"/>
        <v>0</v>
      </c>
      <c r="URJ58" s="70">
        <f t="shared" si="2636"/>
        <v>0</v>
      </c>
      <c r="URK58" s="70">
        <f t="shared" si="2636"/>
        <v>0</v>
      </c>
      <c r="URL58" s="70">
        <f t="shared" si="2636"/>
        <v>0</v>
      </c>
      <c r="URM58" s="70">
        <f t="shared" si="2636"/>
        <v>0</v>
      </c>
      <c r="URN58" s="70">
        <f t="shared" si="2636"/>
        <v>0</v>
      </c>
      <c r="URO58" s="70">
        <f t="shared" si="2636"/>
        <v>0</v>
      </c>
      <c r="URP58" s="70">
        <f t="shared" si="2636"/>
        <v>0</v>
      </c>
      <c r="URQ58" s="70">
        <f t="shared" si="2636"/>
        <v>0</v>
      </c>
      <c r="URR58" s="50">
        <f t="shared" ref="URR58:URR59" si="2637">SUM(URF58:URQ58)</f>
        <v>0</v>
      </c>
      <c r="URS58" s="61" t="s">
        <v>60</v>
      </c>
      <c r="URT58" s="60">
        <v>9491.7000000000007</v>
      </c>
      <c r="URU58" s="45">
        <f t="shared" ref="URU58:URU59" si="2638">SUM(URT58/12)</f>
        <v>790.97500000000002</v>
      </c>
      <c r="URV58" s="70">
        <v>0</v>
      </c>
      <c r="URW58" s="70">
        <f t="shared" ref="URW58:USG59" si="2639">URV58</f>
        <v>0</v>
      </c>
      <c r="URX58" s="70">
        <f t="shared" si="2639"/>
        <v>0</v>
      </c>
      <c r="URY58" s="70">
        <f t="shared" si="2639"/>
        <v>0</v>
      </c>
      <c r="URZ58" s="70">
        <f t="shared" si="2639"/>
        <v>0</v>
      </c>
      <c r="USA58" s="70">
        <f t="shared" si="2639"/>
        <v>0</v>
      </c>
      <c r="USB58" s="70">
        <f t="shared" si="2639"/>
        <v>0</v>
      </c>
      <c r="USC58" s="70">
        <f t="shared" si="2639"/>
        <v>0</v>
      </c>
      <c r="USD58" s="70">
        <f t="shared" si="2639"/>
        <v>0</v>
      </c>
      <c r="USE58" s="70">
        <f t="shared" si="2639"/>
        <v>0</v>
      </c>
      <c r="USF58" s="70">
        <f t="shared" si="2639"/>
        <v>0</v>
      </c>
      <c r="USG58" s="70">
        <f t="shared" si="2639"/>
        <v>0</v>
      </c>
      <c r="USH58" s="50">
        <f t="shared" ref="USH58:USH59" si="2640">SUM(URV58:USG58)</f>
        <v>0</v>
      </c>
      <c r="USI58" s="61" t="s">
        <v>60</v>
      </c>
      <c r="USJ58" s="60">
        <v>9491.7000000000007</v>
      </c>
      <c r="USK58" s="45">
        <f t="shared" ref="USK58:USK59" si="2641">SUM(USJ58/12)</f>
        <v>790.97500000000002</v>
      </c>
      <c r="USL58" s="70">
        <v>0</v>
      </c>
      <c r="USM58" s="70">
        <f t="shared" ref="USM58:USW59" si="2642">USL58</f>
        <v>0</v>
      </c>
      <c r="USN58" s="70">
        <f t="shared" si="2642"/>
        <v>0</v>
      </c>
      <c r="USO58" s="70">
        <f t="shared" si="2642"/>
        <v>0</v>
      </c>
      <c r="USP58" s="70">
        <f t="shared" si="2642"/>
        <v>0</v>
      </c>
      <c r="USQ58" s="70">
        <f t="shared" si="2642"/>
        <v>0</v>
      </c>
      <c r="USR58" s="70">
        <f t="shared" si="2642"/>
        <v>0</v>
      </c>
      <c r="USS58" s="70">
        <f t="shared" si="2642"/>
        <v>0</v>
      </c>
      <c r="UST58" s="70">
        <f t="shared" si="2642"/>
        <v>0</v>
      </c>
      <c r="USU58" s="70">
        <f t="shared" si="2642"/>
        <v>0</v>
      </c>
      <c r="USV58" s="70">
        <f t="shared" si="2642"/>
        <v>0</v>
      </c>
      <c r="USW58" s="70">
        <f t="shared" si="2642"/>
        <v>0</v>
      </c>
      <c r="USX58" s="50">
        <f t="shared" ref="USX58:USX59" si="2643">SUM(USL58:USW58)</f>
        <v>0</v>
      </c>
      <c r="USY58" s="61" t="s">
        <v>60</v>
      </c>
      <c r="USZ58" s="60">
        <v>9491.7000000000007</v>
      </c>
      <c r="UTA58" s="45">
        <f t="shared" ref="UTA58:UTA59" si="2644">SUM(USZ58/12)</f>
        <v>790.97500000000002</v>
      </c>
      <c r="UTB58" s="70">
        <v>0</v>
      </c>
      <c r="UTC58" s="70">
        <f t="shared" ref="UTC58:UTM59" si="2645">UTB58</f>
        <v>0</v>
      </c>
      <c r="UTD58" s="70">
        <f t="shared" si="2645"/>
        <v>0</v>
      </c>
      <c r="UTE58" s="70">
        <f t="shared" si="2645"/>
        <v>0</v>
      </c>
      <c r="UTF58" s="70">
        <f t="shared" si="2645"/>
        <v>0</v>
      </c>
      <c r="UTG58" s="70">
        <f t="shared" si="2645"/>
        <v>0</v>
      </c>
      <c r="UTH58" s="70">
        <f t="shared" si="2645"/>
        <v>0</v>
      </c>
      <c r="UTI58" s="70">
        <f t="shared" si="2645"/>
        <v>0</v>
      </c>
      <c r="UTJ58" s="70">
        <f t="shared" si="2645"/>
        <v>0</v>
      </c>
      <c r="UTK58" s="70">
        <f t="shared" si="2645"/>
        <v>0</v>
      </c>
      <c r="UTL58" s="70">
        <f t="shared" si="2645"/>
        <v>0</v>
      </c>
      <c r="UTM58" s="70">
        <f t="shared" si="2645"/>
        <v>0</v>
      </c>
      <c r="UTN58" s="50">
        <f t="shared" ref="UTN58:UTN59" si="2646">SUM(UTB58:UTM58)</f>
        <v>0</v>
      </c>
      <c r="UTO58" s="61" t="s">
        <v>60</v>
      </c>
      <c r="UTP58" s="60">
        <v>9491.7000000000007</v>
      </c>
      <c r="UTQ58" s="45">
        <f t="shared" ref="UTQ58:UTQ59" si="2647">SUM(UTP58/12)</f>
        <v>790.97500000000002</v>
      </c>
      <c r="UTR58" s="70">
        <v>0</v>
      </c>
      <c r="UTS58" s="70">
        <f t="shared" ref="UTS58:UUC59" si="2648">UTR58</f>
        <v>0</v>
      </c>
      <c r="UTT58" s="70">
        <f t="shared" si="2648"/>
        <v>0</v>
      </c>
      <c r="UTU58" s="70">
        <f t="shared" si="2648"/>
        <v>0</v>
      </c>
      <c r="UTV58" s="70">
        <f t="shared" si="2648"/>
        <v>0</v>
      </c>
      <c r="UTW58" s="70">
        <f t="shared" si="2648"/>
        <v>0</v>
      </c>
      <c r="UTX58" s="70">
        <f t="shared" si="2648"/>
        <v>0</v>
      </c>
      <c r="UTY58" s="70">
        <f t="shared" si="2648"/>
        <v>0</v>
      </c>
      <c r="UTZ58" s="70">
        <f t="shared" si="2648"/>
        <v>0</v>
      </c>
      <c r="UUA58" s="70">
        <f t="shared" si="2648"/>
        <v>0</v>
      </c>
      <c r="UUB58" s="70">
        <f t="shared" si="2648"/>
        <v>0</v>
      </c>
      <c r="UUC58" s="70">
        <f t="shared" si="2648"/>
        <v>0</v>
      </c>
      <c r="UUD58" s="50">
        <f t="shared" ref="UUD58:UUD59" si="2649">SUM(UTR58:UUC58)</f>
        <v>0</v>
      </c>
      <c r="UUE58" s="61" t="s">
        <v>60</v>
      </c>
      <c r="UUF58" s="60">
        <v>9491.7000000000007</v>
      </c>
      <c r="UUG58" s="45">
        <f t="shared" ref="UUG58:UUG59" si="2650">SUM(UUF58/12)</f>
        <v>790.97500000000002</v>
      </c>
      <c r="UUH58" s="70">
        <v>0</v>
      </c>
      <c r="UUI58" s="70">
        <f t="shared" ref="UUI58:UUS59" si="2651">UUH58</f>
        <v>0</v>
      </c>
      <c r="UUJ58" s="70">
        <f t="shared" si="2651"/>
        <v>0</v>
      </c>
      <c r="UUK58" s="70">
        <f t="shared" si="2651"/>
        <v>0</v>
      </c>
      <c r="UUL58" s="70">
        <f t="shared" si="2651"/>
        <v>0</v>
      </c>
      <c r="UUM58" s="70">
        <f t="shared" si="2651"/>
        <v>0</v>
      </c>
      <c r="UUN58" s="70">
        <f t="shared" si="2651"/>
        <v>0</v>
      </c>
      <c r="UUO58" s="70">
        <f t="shared" si="2651"/>
        <v>0</v>
      </c>
      <c r="UUP58" s="70">
        <f t="shared" si="2651"/>
        <v>0</v>
      </c>
      <c r="UUQ58" s="70">
        <f t="shared" si="2651"/>
        <v>0</v>
      </c>
      <c r="UUR58" s="70">
        <f t="shared" si="2651"/>
        <v>0</v>
      </c>
      <c r="UUS58" s="70">
        <f t="shared" si="2651"/>
        <v>0</v>
      </c>
      <c r="UUT58" s="50">
        <f t="shared" ref="UUT58:UUT59" si="2652">SUM(UUH58:UUS58)</f>
        <v>0</v>
      </c>
      <c r="UUU58" s="61" t="s">
        <v>60</v>
      </c>
      <c r="UUV58" s="60">
        <v>9491.7000000000007</v>
      </c>
      <c r="UUW58" s="45">
        <f t="shared" ref="UUW58:UUW59" si="2653">SUM(UUV58/12)</f>
        <v>790.97500000000002</v>
      </c>
      <c r="UUX58" s="70">
        <v>0</v>
      </c>
      <c r="UUY58" s="70">
        <f t="shared" ref="UUY58:UVI59" si="2654">UUX58</f>
        <v>0</v>
      </c>
      <c r="UUZ58" s="70">
        <f t="shared" si="2654"/>
        <v>0</v>
      </c>
      <c r="UVA58" s="70">
        <f t="shared" si="2654"/>
        <v>0</v>
      </c>
      <c r="UVB58" s="70">
        <f t="shared" si="2654"/>
        <v>0</v>
      </c>
      <c r="UVC58" s="70">
        <f t="shared" si="2654"/>
        <v>0</v>
      </c>
      <c r="UVD58" s="70">
        <f t="shared" si="2654"/>
        <v>0</v>
      </c>
      <c r="UVE58" s="70">
        <f t="shared" si="2654"/>
        <v>0</v>
      </c>
      <c r="UVF58" s="70">
        <f t="shared" si="2654"/>
        <v>0</v>
      </c>
      <c r="UVG58" s="70">
        <f t="shared" si="2654"/>
        <v>0</v>
      </c>
      <c r="UVH58" s="70">
        <f t="shared" si="2654"/>
        <v>0</v>
      </c>
      <c r="UVI58" s="70">
        <f t="shared" si="2654"/>
        <v>0</v>
      </c>
      <c r="UVJ58" s="50">
        <f t="shared" ref="UVJ58:UVJ59" si="2655">SUM(UUX58:UVI58)</f>
        <v>0</v>
      </c>
      <c r="UVK58" s="61" t="s">
        <v>60</v>
      </c>
      <c r="UVL58" s="60">
        <v>9491.7000000000007</v>
      </c>
      <c r="UVM58" s="45">
        <f t="shared" ref="UVM58:UVM59" si="2656">SUM(UVL58/12)</f>
        <v>790.97500000000002</v>
      </c>
      <c r="UVN58" s="70">
        <v>0</v>
      </c>
      <c r="UVO58" s="70">
        <f t="shared" ref="UVO58:UVY59" si="2657">UVN58</f>
        <v>0</v>
      </c>
      <c r="UVP58" s="70">
        <f t="shared" si="2657"/>
        <v>0</v>
      </c>
      <c r="UVQ58" s="70">
        <f t="shared" si="2657"/>
        <v>0</v>
      </c>
      <c r="UVR58" s="70">
        <f t="shared" si="2657"/>
        <v>0</v>
      </c>
      <c r="UVS58" s="70">
        <f t="shared" si="2657"/>
        <v>0</v>
      </c>
      <c r="UVT58" s="70">
        <f t="shared" si="2657"/>
        <v>0</v>
      </c>
      <c r="UVU58" s="70">
        <f t="shared" si="2657"/>
        <v>0</v>
      </c>
      <c r="UVV58" s="70">
        <f t="shared" si="2657"/>
        <v>0</v>
      </c>
      <c r="UVW58" s="70">
        <f t="shared" si="2657"/>
        <v>0</v>
      </c>
      <c r="UVX58" s="70">
        <f t="shared" si="2657"/>
        <v>0</v>
      </c>
      <c r="UVY58" s="70">
        <f t="shared" si="2657"/>
        <v>0</v>
      </c>
      <c r="UVZ58" s="50">
        <f t="shared" ref="UVZ58:UVZ59" si="2658">SUM(UVN58:UVY58)</f>
        <v>0</v>
      </c>
      <c r="UWA58" s="61" t="s">
        <v>60</v>
      </c>
      <c r="UWB58" s="60">
        <v>9491.7000000000007</v>
      </c>
      <c r="UWC58" s="45">
        <f t="shared" ref="UWC58:UWC59" si="2659">SUM(UWB58/12)</f>
        <v>790.97500000000002</v>
      </c>
      <c r="UWD58" s="70">
        <v>0</v>
      </c>
      <c r="UWE58" s="70">
        <f t="shared" ref="UWE58:UWO59" si="2660">UWD58</f>
        <v>0</v>
      </c>
      <c r="UWF58" s="70">
        <f t="shared" si="2660"/>
        <v>0</v>
      </c>
      <c r="UWG58" s="70">
        <f t="shared" si="2660"/>
        <v>0</v>
      </c>
      <c r="UWH58" s="70">
        <f t="shared" si="2660"/>
        <v>0</v>
      </c>
      <c r="UWI58" s="70">
        <f t="shared" si="2660"/>
        <v>0</v>
      </c>
      <c r="UWJ58" s="70">
        <f t="shared" si="2660"/>
        <v>0</v>
      </c>
      <c r="UWK58" s="70">
        <f t="shared" si="2660"/>
        <v>0</v>
      </c>
      <c r="UWL58" s="70">
        <f t="shared" si="2660"/>
        <v>0</v>
      </c>
      <c r="UWM58" s="70">
        <f t="shared" si="2660"/>
        <v>0</v>
      </c>
      <c r="UWN58" s="70">
        <f t="shared" si="2660"/>
        <v>0</v>
      </c>
      <c r="UWO58" s="70">
        <f t="shared" si="2660"/>
        <v>0</v>
      </c>
      <c r="UWP58" s="50">
        <f t="shared" ref="UWP58:UWP59" si="2661">SUM(UWD58:UWO58)</f>
        <v>0</v>
      </c>
      <c r="UWQ58" s="61" t="s">
        <v>60</v>
      </c>
      <c r="UWR58" s="60">
        <v>9491.7000000000007</v>
      </c>
      <c r="UWS58" s="45">
        <f t="shared" ref="UWS58:UWS59" si="2662">SUM(UWR58/12)</f>
        <v>790.97500000000002</v>
      </c>
      <c r="UWT58" s="70">
        <v>0</v>
      </c>
      <c r="UWU58" s="70">
        <f t="shared" ref="UWU58:UXE59" si="2663">UWT58</f>
        <v>0</v>
      </c>
      <c r="UWV58" s="70">
        <f t="shared" si="2663"/>
        <v>0</v>
      </c>
      <c r="UWW58" s="70">
        <f t="shared" si="2663"/>
        <v>0</v>
      </c>
      <c r="UWX58" s="70">
        <f t="shared" si="2663"/>
        <v>0</v>
      </c>
      <c r="UWY58" s="70">
        <f t="shared" si="2663"/>
        <v>0</v>
      </c>
      <c r="UWZ58" s="70">
        <f t="shared" si="2663"/>
        <v>0</v>
      </c>
      <c r="UXA58" s="70">
        <f t="shared" si="2663"/>
        <v>0</v>
      </c>
      <c r="UXB58" s="70">
        <f t="shared" si="2663"/>
        <v>0</v>
      </c>
      <c r="UXC58" s="70">
        <f t="shared" si="2663"/>
        <v>0</v>
      </c>
      <c r="UXD58" s="70">
        <f t="shared" si="2663"/>
        <v>0</v>
      </c>
      <c r="UXE58" s="70">
        <f t="shared" si="2663"/>
        <v>0</v>
      </c>
      <c r="UXF58" s="50">
        <f t="shared" ref="UXF58:UXF59" si="2664">SUM(UWT58:UXE58)</f>
        <v>0</v>
      </c>
      <c r="UXG58" s="61" t="s">
        <v>60</v>
      </c>
      <c r="UXH58" s="60">
        <v>9491.7000000000007</v>
      </c>
      <c r="UXI58" s="45">
        <f t="shared" ref="UXI58:UXI59" si="2665">SUM(UXH58/12)</f>
        <v>790.97500000000002</v>
      </c>
      <c r="UXJ58" s="70">
        <v>0</v>
      </c>
      <c r="UXK58" s="70">
        <f t="shared" ref="UXK58:UXU59" si="2666">UXJ58</f>
        <v>0</v>
      </c>
      <c r="UXL58" s="70">
        <f t="shared" si="2666"/>
        <v>0</v>
      </c>
      <c r="UXM58" s="70">
        <f t="shared" si="2666"/>
        <v>0</v>
      </c>
      <c r="UXN58" s="70">
        <f t="shared" si="2666"/>
        <v>0</v>
      </c>
      <c r="UXO58" s="70">
        <f t="shared" si="2666"/>
        <v>0</v>
      </c>
      <c r="UXP58" s="70">
        <f t="shared" si="2666"/>
        <v>0</v>
      </c>
      <c r="UXQ58" s="70">
        <f t="shared" si="2666"/>
        <v>0</v>
      </c>
      <c r="UXR58" s="70">
        <f t="shared" si="2666"/>
        <v>0</v>
      </c>
      <c r="UXS58" s="70">
        <f t="shared" si="2666"/>
        <v>0</v>
      </c>
      <c r="UXT58" s="70">
        <f t="shared" si="2666"/>
        <v>0</v>
      </c>
      <c r="UXU58" s="70">
        <f t="shared" si="2666"/>
        <v>0</v>
      </c>
      <c r="UXV58" s="50">
        <f t="shared" ref="UXV58:UXV59" si="2667">SUM(UXJ58:UXU58)</f>
        <v>0</v>
      </c>
      <c r="UXW58" s="61" t="s">
        <v>60</v>
      </c>
      <c r="UXX58" s="60">
        <v>9491.7000000000007</v>
      </c>
      <c r="UXY58" s="45">
        <f t="shared" ref="UXY58:UXY59" si="2668">SUM(UXX58/12)</f>
        <v>790.97500000000002</v>
      </c>
      <c r="UXZ58" s="70">
        <v>0</v>
      </c>
      <c r="UYA58" s="70">
        <f t="shared" ref="UYA58:UYK59" si="2669">UXZ58</f>
        <v>0</v>
      </c>
      <c r="UYB58" s="70">
        <f t="shared" si="2669"/>
        <v>0</v>
      </c>
      <c r="UYC58" s="70">
        <f t="shared" si="2669"/>
        <v>0</v>
      </c>
      <c r="UYD58" s="70">
        <f t="shared" si="2669"/>
        <v>0</v>
      </c>
      <c r="UYE58" s="70">
        <f t="shared" si="2669"/>
        <v>0</v>
      </c>
      <c r="UYF58" s="70">
        <f t="shared" si="2669"/>
        <v>0</v>
      </c>
      <c r="UYG58" s="70">
        <f t="shared" si="2669"/>
        <v>0</v>
      </c>
      <c r="UYH58" s="70">
        <f t="shared" si="2669"/>
        <v>0</v>
      </c>
      <c r="UYI58" s="70">
        <f t="shared" si="2669"/>
        <v>0</v>
      </c>
      <c r="UYJ58" s="70">
        <f t="shared" si="2669"/>
        <v>0</v>
      </c>
      <c r="UYK58" s="70">
        <f t="shared" si="2669"/>
        <v>0</v>
      </c>
      <c r="UYL58" s="50">
        <f t="shared" ref="UYL58:UYL59" si="2670">SUM(UXZ58:UYK58)</f>
        <v>0</v>
      </c>
      <c r="UYM58" s="61" t="s">
        <v>60</v>
      </c>
      <c r="UYN58" s="60">
        <v>9491.7000000000007</v>
      </c>
      <c r="UYO58" s="45">
        <f t="shared" ref="UYO58:UYO59" si="2671">SUM(UYN58/12)</f>
        <v>790.97500000000002</v>
      </c>
      <c r="UYP58" s="70">
        <v>0</v>
      </c>
      <c r="UYQ58" s="70">
        <f t="shared" ref="UYQ58:UZA59" si="2672">UYP58</f>
        <v>0</v>
      </c>
      <c r="UYR58" s="70">
        <f t="shared" si="2672"/>
        <v>0</v>
      </c>
      <c r="UYS58" s="70">
        <f t="shared" si="2672"/>
        <v>0</v>
      </c>
      <c r="UYT58" s="70">
        <f t="shared" si="2672"/>
        <v>0</v>
      </c>
      <c r="UYU58" s="70">
        <f t="shared" si="2672"/>
        <v>0</v>
      </c>
      <c r="UYV58" s="70">
        <f t="shared" si="2672"/>
        <v>0</v>
      </c>
      <c r="UYW58" s="70">
        <f t="shared" si="2672"/>
        <v>0</v>
      </c>
      <c r="UYX58" s="70">
        <f t="shared" si="2672"/>
        <v>0</v>
      </c>
      <c r="UYY58" s="70">
        <f t="shared" si="2672"/>
        <v>0</v>
      </c>
      <c r="UYZ58" s="70">
        <f t="shared" si="2672"/>
        <v>0</v>
      </c>
      <c r="UZA58" s="70">
        <f t="shared" si="2672"/>
        <v>0</v>
      </c>
      <c r="UZB58" s="50">
        <f t="shared" ref="UZB58:UZB59" si="2673">SUM(UYP58:UZA58)</f>
        <v>0</v>
      </c>
      <c r="UZC58" s="61" t="s">
        <v>60</v>
      </c>
      <c r="UZD58" s="60">
        <v>9491.7000000000007</v>
      </c>
      <c r="UZE58" s="45">
        <f t="shared" ref="UZE58:UZE59" si="2674">SUM(UZD58/12)</f>
        <v>790.97500000000002</v>
      </c>
      <c r="UZF58" s="70">
        <v>0</v>
      </c>
      <c r="UZG58" s="70">
        <f t="shared" ref="UZG58:UZQ59" si="2675">UZF58</f>
        <v>0</v>
      </c>
      <c r="UZH58" s="70">
        <f t="shared" si="2675"/>
        <v>0</v>
      </c>
      <c r="UZI58" s="70">
        <f t="shared" si="2675"/>
        <v>0</v>
      </c>
      <c r="UZJ58" s="70">
        <f t="shared" si="2675"/>
        <v>0</v>
      </c>
      <c r="UZK58" s="70">
        <f t="shared" si="2675"/>
        <v>0</v>
      </c>
      <c r="UZL58" s="70">
        <f t="shared" si="2675"/>
        <v>0</v>
      </c>
      <c r="UZM58" s="70">
        <f t="shared" si="2675"/>
        <v>0</v>
      </c>
      <c r="UZN58" s="70">
        <f t="shared" si="2675"/>
        <v>0</v>
      </c>
      <c r="UZO58" s="70">
        <f t="shared" si="2675"/>
        <v>0</v>
      </c>
      <c r="UZP58" s="70">
        <f t="shared" si="2675"/>
        <v>0</v>
      </c>
      <c r="UZQ58" s="70">
        <f t="shared" si="2675"/>
        <v>0</v>
      </c>
      <c r="UZR58" s="50">
        <f t="shared" ref="UZR58:UZR59" si="2676">SUM(UZF58:UZQ58)</f>
        <v>0</v>
      </c>
      <c r="UZS58" s="61" t="s">
        <v>60</v>
      </c>
      <c r="UZT58" s="60">
        <v>9491.7000000000007</v>
      </c>
      <c r="UZU58" s="45">
        <f t="shared" ref="UZU58:UZU59" si="2677">SUM(UZT58/12)</f>
        <v>790.97500000000002</v>
      </c>
      <c r="UZV58" s="70">
        <v>0</v>
      </c>
      <c r="UZW58" s="70">
        <f t="shared" ref="UZW58:VAG59" si="2678">UZV58</f>
        <v>0</v>
      </c>
      <c r="UZX58" s="70">
        <f t="shared" si="2678"/>
        <v>0</v>
      </c>
      <c r="UZY58" s="70">
        <f t="shared" si="2678"/>
        <v>0</v>
      </c>
      <c r="UZZ58" s="70">
        <f t="shared" si="2678"/>
        <v>0</v>
      </c>
      <c r="VAA58" s="70">
        <f t="shared" si="2678"/>
        <v>0</v>
      </c>
      <c r="VAB58" s="70">
        <f t="shared" si="2678"/>
        <v>0</v>
      </c>
      <c r="VAC58" s="70">
        <f t="shared" si="2678"/>
        <v>0</v>
      </c>
      <c r="VAD58" s="70">
        <f t="shared" si="2678"/>
        <v>0</v>
      </c>
      <c r="VAE58" s="70">
        <f t="shared" si="2678"/>
        <v>0</v>
      </c>
      <c r="VAF58" s="70">
        <f t="shared" si="2678"/>
        <v>0</v>
      </c>
      <c r="VAG58" s="70">
        <f t="shared" si="2678"/>
        <v>0</v>
      </c>
      <c r="VAH58" s="50">
        <f t="shared" ref="VAH58:VAH59" si="2679">SUM(UZV58:VAG58)</f>
        <v>0</v>
      </c>
      <c r="VAI58" s="61" t="s">
        <v>60</v>
      </c>
      <c r="VAJ58" s="60">
        <v>9491.7000000000007</v>
      </c>
      <c r="VAK58" s="45">
        <f t="shared" ref="VAK58:VAK59" si="2680">SUM(VAJ58/12)</f>
        <v>790.97500000000002</v>
      </c>
      <c r="VAL58" s="70">
        <v>0</v>
      </c>
      <c r="VAM58" s="70">
        <f t="shared" ref="VAM58:VAW59" si="2681">VAL58</f>
        <v>0</v>
      </c>
      <c r="VAN58" s="70">
        <f t="shared" si="2681"/>
        <v>0</v>
      </c>
      <c r="VAO58" s="70">
        <f t="shared" si="2681"/>
        <v>0</v>
      </c>
      <c r="VAP58" s="70">
        <f t="shared" si="2681"/>
        <v>0</v>
      </c>
      <c r="VAQ58" s="70">
        <f t="shared" si="2681"/>
        <v>0</v>
      </c>
      <c r="VAR58" s="70">
        <f t="shared" si="2681"/>
        <v>0</v>
      </c>
      <c r="VAS58" s="70">
        <f t="shared" si="2681"/>
        <v>0</v>
      </c>
      <c r="VAT58" s="70">
        <f t="shared" si="2681"/>
        <v>0</v>
      </c>
      <c r="VAU58" s="70">
        <f t="shared" si="2681"/>
        <v>0</v>
      </c>
      <c r="VAV58" s="70">
        <f t="shared" si="2681"/>
        <v>0</v>
      </c>
      <c r="VAW58" s="70">
        <f t="shared" si="2681"/>
        <v>0</v>
      </c>
      <c r="VAX58" s="50">
        <f t="shared" ref="VAX58:VAX59" si="2682">SUM(VAL58:VAW58)</f>
        <v>0</v>
      </c>
      <c r="VAY58" s="61" t="s">
        <v>60</v>
      </c>
      <c r="VAZ58" s="60">
        <v>9491.7000000000007</v>
      </c>
      <c r="VBA58" s="45">
        <f t="shared" ref="VBA58:VBA59" si="2683">SUM(VAZ58/12)</f>
        <v>790.97500000000002</v>
      </c>
      <c r="VBB58" s="70">
        <v>0</v>
      </c>
      <c r="VBC58" s="70">
        <f t="shared" ref="VBC58:VBM59" si="2684">VBB58</f>
        <v>0</v>
      </c>
      <c r="VBD58" s="70">
        <f t="shared" si="2684"/>
        <v>0</v>
      </c>
      <c r="VBE58" s="70">
        <f t="shared" si="2684"/>
        <v>0</v>
      </c>
      <c r="VBF58" s="70">
        <f t="shared" si="2684"/>
        <v>0</v>
      </c>
      <c r="VBG58" s="70">
        <f t="shared" si="2684"/>
        <v>0</v>
      </c>
      <c r="VBH58" s="70">
        <f t="shared" si="2684"/>
        <v>0</v>
      </c>
      <c r="VBI58" s="70">
        <f t="shared" si="2684"/>
        <v>0</v>
      </c>
      <c r="VBJ58" s="70">
        <f t="shared" si="2684"/>
        <v>0</v>
      </c>
      <c r="VBK58" s="70">
        <f t="shared" si="2684"/>
        <v>0</v>
      </c>
      <c r="VBL58" s="70">
        <f t="shared" si="2684"/>
        <v>0</v>
      </c>
      <c r="VBM58" s="70">
        <f t="shared" si="2684"/>
        <v>0</v>
      </c>
      <c r="VBN58" s="50">
        <f t="shared" ref="VBN58:VBN59" si="2685">SUM(VBB58:VBM58)</f>
        <v>0</v>
      </c>
      <c r="VBO58" s="61" t="s">
        <v>60</v>
      </c>
      <c r="VBP58" s="60">
        <v>9491.7000000000007</v>
      </c>
      <c r="VBQ58" s="45">
        <f t="shared" ref="VBQ58:VBQ59" si="2686">SUM(VBP58/12)</f>
        <v>790.97500000000002</v>
      </c>
      <c r="VBR58" s="70">
        <v>0</v>
      </c>
      <c r="VBS58" s="70">
        <f t="shared" ref="VBS58:VCC59" si="2687">VBR58</f>
        <v>0</v>
      </c>
      <c r="VBT58" s="70">
        <f t="shared" si="2687"/>
        <v>0</v>
      </c>
      <c r="VBU58" s="70">
        <f t="shared" si="2687"/>
        <v>0</v>
      </c>
      <c r="VBV58" s="70">
        <f t="shared" si="2687"/>
        <v>0</v>
      </c>
      <c r="VBW58" s="70">
        <f t="shared" si="2687"/>
        <v>0</v>
      </c>
      <c r="VBX58" s="70">
        <f t="shared" si="2687"/>
        <v>0</v>
      </c>
      <c r="VBY58" s="70">
        <f t="shared" si="2687"/>
        <v>0</v>
      </c>
      <c r="VBZ58" s="70">
        <f t="shared" si="2687"/>
        <v>0</v>
      </c>
      <c r="VCA58" s="70">
        <f t="shared" si="2687"/>
        <v>0</v>
      </c>
      <c r="VCB58" s="70">
        <f t="shared" si="2687"/>
        <v>0</v>
      </c>
      <c r="VCC58" s="70">
        <f t="shared" si="2687"/>
        <v>0</v>
      </c>
      <c r="VCD58" s="50">
        <f t="shared" ref="VCD58:VCD59" si="2688">SUM(VBR58:VCC58)</f>
        <v>0</v>
      </c>
      <c r="VCE58" s="61" t="s">
        <v>60</v>
      </c>
      <c r="VCF58" s="60">
        <v>9491.7000000000007</v>
      </c>
      <c r="VCG58" s="45">
        <f t="shared" ref="VCG58:VCG59" si="2689">SUM(VCF58/12)</f>
        <v>790.97500000000002</v>
      </c>
      <c r="VCH58" s="70">
        <v>0</v>
      </c>
      <c r="VCI58" s="70">
        <f t="shared" ref="VCI58:VCS59" si="2690">VCH58</f>
        <v>0</v>
      </c>
      <c r="VCJ58" s="70">
        <f t="shared" si="2690"/>
        <v>0</v>
      </c>
      <c r="VCK58" s="70">
        <f t="shared" si="2690"/>
        <v>0</v>
      </c>
      <c r="VCL58" s="70">
        <f t="shared" si="2690"/>
        <v>0</v>
      </c>
      <c r="VCM58" s="70">
        <f t="shared" si="2690"/>
        <v>0</v>
      </c>
      <c r="VCN58" s="70">
        <f t="shared" si="2690"/>
        <v>0</v>
      </c>
      <c r="VCO58" s="70">
        <f t="shared" si="2690"/>
        <v>0</v>
      </c>
      <c r="VCP58" s="70">
        <f t="shared" si="2690"/>
        <v>0</v>
      </c>
      <c r="VCQ58" s="70">
        <f t="shared" si="2690"/>
        <v>0</v>
      </c>
      <c r="VCR58" s="70">
        <f t="shared" si="2690"/>
        <v>0</v>
      </c>
      <c r="VCS58" s="70">
        <f t="shared" si="2690"/>
        <v>0</v>
      </c>
      <c r="VCT58" s="50">
        <f t="shared" ref="VCT58:VCT59" si="2691">SUM(VCH58:VCS58)</f>
        <v>0</v>
      </c>
      <c r="VCU58" s="61" t="s">
        <v>60</v>
      </c>
      <c r="VCV58" s="60">
        <v>9491.7000000000007</v>
      </c>
      <c r="VCW58" s="45">
        <f t="shared" ref="VCW58:VCW59" si="2692">SUM(VCV58/12)</f>
        <v>790.97500000000002</v>
      </c>
      <c r="VCX58" s="70">
        <v>0</v>
      </c>
      <c r="VCY58" s="70">
        <f t="shared" ref="VCY58:VDI59" si="2693">VCX58</f>
        <v>0</v>
      </c>
      <c r="VCZ58" s="70">
        <f t="shared" si="2693"/>
        <v>0</v>
      </c>
      <c r="VDA58" s="70">
        <f t="shared" si="2693"/>
        <v>0</v>
      </c>
      <c r="VDB58" s="70">
        <f t="shared" si="2693"/>
        <v>0</v>
      </c>
      <c r="VDC58" s="70">
        <f t="shared" si="2693"/>
        <v>0</v>
      </c>
      <c r="VDD58" s="70">
        <f t="shared" si="2693"/>
        <v>0</v>
      </c>
      <c r="VDE58" s="70">
        <f t="shared" si="2693"/>
        <v>0</v>
      </c>
      <c r="VDF58" s="70">
        <f t="shared" si="2693"/>
        <v>0</v>
      </c>
      <c r="VDG58" s="70">
        <f t="shared" si="2693"/>
        <v>0</v>
      </c>
      <c r="VDH58" s="70">
        <f t="shared" si="2693"/>
        <v>0</v>
      </c>
      <c r="VDI58" s="70">
        <f t="shared" si="2693"/>
        <v>0</v>
      </c>
      <c r="VDJ58" s="50">
        <f t="shared" ref="VDJ58:VDJ59" si="2694">SUM(VCX58:VDI58)</f>
        <v>0</v>
      </c>
      <c r="VDK58" s="61" t="s">
        <v>60</v>
      </c>
      <c r="VDL58" s="60">
        <v>9491.7000000000007</v>
      </c>
      <c r="VDM58" s="45">
        <f t="shared" ref="VDM58:VDM59" si="2695">SUM(VDL58/12)</f>
        <v>790.97500000000002</v>
      </c>
      <c r="VDN58" s="70">
        <v>0</v>
      </c>
      <c r="VDO58" s="70">
        <f t="shared" ref="VDO58:VDY59" si="2696">VDN58</f>
        <v>0</v>
      </c>
      <c r="VDP58" s="70">
        <f t="shared" si="2696"/>
        <v>0</v>
      </c>
      <c r="VDQ58" s="70">
        <f t="shared" si="2696"/>
        <v>0</v>
      </c>
      <c r="VDR58" s="70">
        <f t="shared" si="2696"/>
        <v>0</v>
      </c>
      <c r="VDS58" s="70">
        <f t="shared" si="2696"/>
        <v>0</v>
      </c>
      <c r="VDT58" s="70">
        <f t="shared" si="2696"/>
        <v>0</v>
      </c>
      <c r="VDU58" s="70">
        <f t="shared" si="2696"/>
        <v>0</v>
      </c>
      <c r="VDV58" s="70">
        <f t="shared" si="2696"/>
        <v>0</v>
      </c>
      <c r="VDW58" s="70">
        <f t="shared" si="2696"/>
        <v>0</v>
      </c>
      <c r="VDX58" s="70">
        <f t="shared" si="2696"/>
        <v>0</v>
      </c>
      <c r="VDY58" s="70">
        <f t="shared" si="2696"/>
        <v>0</v>
      </c>
      <c r="VDZ58" s="50">
        <f t="shared" ref="VDZ58:VDZ59" si="2697">SUM(VDN58:VDY58)</f>
        <v>0</v>
      </c>
      <c r="VEA58" s="61" t="s">
        <v>60</v>
      </c>
      <c r="VEB58" s="60">
        <v>9491.7000000000007</v>
      </c>
      <c r="VEC58" s="45">
        <f t="shared" ref="VEC58:VEC59" si="2698">SUM(VEB58/12)</f>
        <v>790.97500000000002</v>
      </c>
      <c r="VED58" s="70">
        <v>0</v>
      </c>
      <c r="VEE58" s="70">
        <f t="shared" ref="VEE58:VEO59" si="2699">VED58</f>
        <v>0</v>
      </c>
      <c r="VEF58" s="70">
        <f t="shared" si="2699"/>
        <v>0</v>
      </c>
      <c r="VEG58" s="70">
        <f t="shared" si="2699"/>
        <v>0</v>
      </c>
      <c r="VEH58" s="70">
        <f t="shared" si="2699"/>
        <v>0</v>
      </c>
      <c r="VEI58" s="70">
        <f t="shared" si="2699"/>
        <v>0</v>
      </c>
      <c r="VEJ58" s="70">
        <f t="shared" si="2699"/>
        <v>0</v>
      </c>
      <c r="VEK58" s="70">
        <f t="shared" si="2699"/>
        <v>0</v>
      </c>
      <c r="VEL58" s="70">
        <f t="shared" si="2699"/>
        <v>0</v>
      </c>
      <c r="VEM58" s="70">
        <f t="shared" si="2699"/>
        <v>0</v>
      </c>
      <c r="VEN58" s="70">
        <f t="shared" si="2699"/>
        <v>0</v>
      </c>
      <c r="VEO58" s="70">
        <f t="shared" si="2699"/>
        <v>0</v>
      </c>
      <c r="VEP58" s="50">
        <f t="shared" ref="VEP58:VEP59" si="2700">SUM(VED58:VEO58)</f>
        <v>0</v>
      </c>
      <c r="VEQ58" s="61" t="s">
        <v>60</v>
      </c>
      <c r="VER58" s="60">
        <v>9491.7000000000007</v>
      </c>
      <c r="VES58" s="45">
        <f t="shared" ref="VES58:VES59" si="2701">SUM(VER58/12)</f>
        <v>790.97500000000002</v>
      </c>
      <c r="VET58" s="70">
        <v>0</v>
      </c>
      <c r="VEU58" s="70">
        <f t="shared" ref="VEU58:VFE59" si="2702">VET58</f>
        <v>0</v>
      </c>
      <c r="VEV58" s="70">
        <f t="shared" si="2702"/>
        <v>0</v>
      </c>
      <c r="VEW58" s="70">
        <f t="shared" si="2702"/>
        <v>0</v>
      </c>
      <c r="VEX58" s="70">
        <f t="shared" si="2702"/>
        <v>0</v>
      </c>
      <c r="VEY58" s="70">
        <f t="shared" si="2702"/>
        <v>0</v>
      </c>
      <c r="VEZ58" s="70">
        <f t="shared" si="2702"/>
        <v>0</v>
      </c>
      <c r="VFA58" s="70">
        <f t="shared" si="2702"/>
        <v>0</v>
      </c>
      <c r="VFB58" s="70">
        <f t="shared" si="2702"/>
        <v>0</v>
      </c>
      <c r="VFC58" s="70">
        <f t="shared" si="2702"/>
        <v>0</v>
      </c>
      <c r="VFD58" s="70">
        <f t="shared" si="2702"/>
        <v>0</v>
      </c>
      <c r="VFE58" s="70">
        <f t="shared" si="2702"/>
        <v>0</v>
      </c>
      <c r="VFF58" s="50">
        <f t="shared" ref="VFF58:VFF59" si="2703">SUM(VET58:VFE58)</f>
        <v>0</v>
      </c>
      <c r="VFG58" s="61" t="s">
        <v>60</v>
      </c>
      <c r="VFH58" s="60">
        <v>9491.7000000000007</v>
      </c>
      <c r="VFI58" s="45">
        <f t="shared" ref="VFI58:VFI59" si="2704">SUM(VFH58/12)</f>
        <v>790.97500000000002</v>
      </c>
      <c r="VFJ58" s="70">
        <v>0</v>
      </c>
      <c r="VFK58" s="70">
        <f t="shared" ref="VFK58:VFU59" si="2705">VFJ58</f>
        <v>0</v>
      </c>
      <c r="VFL58" s="70">
        <f t="shared" si="2705"/>
        <v>0</v>
      </c>
      <c r="VFM58" s="70">
        <f t="shared" si="2705"/>
        <v>0</v>
      </c>
      <c r="VFN58" s="70">
        <f t="shared" si="2705"/>
        <v>0</v>
      </c>
      <c r="VFO58" s="70">
        <f t="shared" si="2705"/>
        <v>0</v>
      </c>
      <c r="VFP58" s="70">
        <f t="shared" si="2705"/>
        <v>0</v>
      </c>
      <c r="VFQ58" s="70">
        <f t="shared" si="2705"/>
        <v>0</v>
      </c>
      <c r="VFR58" s="70">
        <f t="shared" si="2705"/>
        <v>0</v>
      </c>
      <c r="VFS58" s="70">
        <f t="shared" si="2705"/>
        <v>0</v>
      </c>
      <c r="VFT58" s="70">
        <f t="shared" si="2705"/>
        <v>0</v>
      </c>
      <c r="VFU58" s="70">
        <f t="shared" si="2705"/>
        <v>0</v>
      </c>
      <c r="VFV58" s="50">
        <f t="shared" ref="VFV58:VFV59" si="2706">SUM(VFJ58:VFU58)</f>
        <v>0</v>
      </c>
      <c r="VFW58" s="61" t="s">
        <v>60</v>
      </c>
      <c r="VFX58" s="60">
        <v>9491.7000000000007</v>
      </c>
      <c r="VFY58" s="45">
        <f t="shared" ref="VFY58:VFY59" si="2707">SUM(VFX58/12)</f>
        <v>790.97500000000002</v>
      </c>
      <c r="VFZ58" s="70">
        <v>0</v>
      </c>
      <c r="VGA58" s="70">
        <f t="shared" ref="VGA58:VGK59" si="2708">VFZ58</f>
        <v>0</v>
      </c>
      <c r="VGB58" s="70">
        <f t="shared" si="2708"/>
        <v>0</v>
      </c>
      <c r="VGC58" s="70">
        <f t="shared" si="2708"/>
        <v>0</v>
      </c>
      <c r="VGD58" s="70">
        <f t="shared" si="2708"/>
        <v>0</v>
      </c>
      <c r="VGE58" s="70">
        <f t="shared" si="2708"/>
        <v>0</v>
      </c>
      <c r="VGF58" s="70">
        <f t="shared" si="2708"/>
        <v>0</v>
      </c>
      <c r="VGG58" s="70">
        <f t="shared" si="2708"/>
        <v>0</v>
      </c>
      <c r="VGH58" s="70">
        <f t="shared" si="2708"/>
        <v>0</v>
      </c>
      <c r="VGI58" s="70">
        <f t="shared" si="2708"/>
        <v>0</v>
      </c>
      <c r="VGJ58" s="70">
        <f t="shared" si="2708"/>
        <v>0</v>
      </c>
      <c r="VGK58" s="70">
        <f t="shared" si="2708"/>
        <v>0</v>
      </c>
      <c r="VGL58" s="50">
        <f t="shared" ref="VGL58:VGL59" si="2709">SUM(VFZ58:VGK58)</f>
        <v>0</v>
      </c>
      <c r="VGM58" s="61" t="s">
        <v>60</v>
      </c>
      <c r="VGN58" s="60">
        <v>9491.7000000000007</v>
      </c>
      <c r="VGO58" s="45">
        <f t="shared" ref="VGO58:VGO59" si="2710">SUM(VGN58/12)</f>
        <v>790.97500000000002</v>
      </c>
      <c r="VGP58" s="70">
        <v>0</v>
      </c>
      <c r="VGQ58" s="70">
        <f t="shared" ref="VGQ58:VHA59" si="2711">VGP58</f>
        <v>0</v>
      </c>
      <c r="VGR58" s="70">
        <f t="shared" si="2711"/>
        <v>0</v>
      </c>
      <c r="VGS58" s="70">
        <f t="shared" si="2711"/>
        <v>0</v>
      </c>
      <c r="VGT58" s="70">
        <f t="shared" si="2711"/>
        <v>0</v>
      </c>
      <c r="VGU58" s="70">
        <f t="shared" si="2711"/>
        <v>0</v>
      </c>
      <c r="VGV58" s="70">
        <f t="shared" si="2711"/>
        <v>0</v>
      </c>
      <c r="VGW58" s="70">
        <f t="shared" si="2711"/>
        <v>0</v>
      </c>
      <c r="VGX58" s="70">
        <f t="shared" si="2711"/>
        <v>0</v>
      </c>
      <c r="VGY58" s="70">
        <f t="shared" si="2711"/>
        <v>0</v>
      </c>
      <c r="VGZ58" s="70">
        <f t="shared" si="2711"/>
        <v>0</v>
      </c>
      <c r="VHA58" s="70">
        <f t="shared" si="2711"/>
        <v>0</v>
      </c>
      <c r="VHB58" s="50">
        <f t="shared" ref="VHB58:VHB59" si="2712">SUM(VGP58:VHA58)</f>
        <v>0</v>
      </c>
      <c r="VHC58" s="61" t="s">
        <v>60</v>
      </c>
      <c r="VHD58" s="60">
        <v>9491.7000000000007</v>
      </c>
      <c r="VHE58" s="45">
        <f t="shared" ref="VHE58:VHE59" si="2713">SUM(VHD58/12)</f>
        <v>790.97500000000002</v>
      </c>
      <c r="VHF58" s="70">
        <v>0</v>
      </c>
      <c r="VHG58" s="70">
        <f t="shared" ref="VHG58:VHQ59" si="2714">VHF58</f>
        <v>0</v>
      </c>
      <c r="VHH58" s="70">
        <f t="shared" si="2714"/>
        <v>0</v>
      </c>
      <c r="VHI58" s="70">
        <f t="shared" si="2714"/>
        <v>0</v>
      </c>
      <c r="VHJ58" s="70">
        <f t="shared" si="2714"/>
        <v>0</v>
      </c>
      <c r="VHK58" s="70">
        <f t="shared" si="2714"/>
        <v>0</v>
      </c>
      <c r="VHL58" s="70">
        <f t="shared" si="2714"/>
        <v>0</v>
      </c>
      <c r="VHM58" s="70">
        <f t="shared" si="2714"/>
        <v>0</v>
      </c>
      <c r="VHN58" s="70">
        <f t="shared" si="2714"/>
        <v>0</v>
      </c>
      <c r="VHO58" s="70">
        <f t="shared" si="2714"/>
        <v>0</v>
      </c>
      <c r="VHP58" s="70">
        <f t="shared" si="2714"/>
        <v>0</v>
      </c>
      <c r="VHQ58" s="70">
        <f t="shared" si="2714"/>
        <v>0</v>
      </c>
      <c r="VHR58" s="50">
        <f t="shared" ref="VHR58:VHR59" si="2715">SUM(VHF58:VHQ58)</f>
        <v>0</v>
      </c>
      <c r="VHS58" s="61" t="s">
        <v>60</v>
      </c>
      <c r="VHT58" s="60">
        <v>9491.7000000000007</v>
      </c>
      <c r="VHU58" s="45">
        <f t="shared" ref="VHU58:VHU59" si="2716">SUM(VHT58/12)</f>
        <v>790.97500000000002</v>
      </c>
      <c r="VHV58" s="70">
        <v>0</v>
      </c>
      <c r="VHW58" s="70">
        <f t="shared" ref="VHW58:VIG59" si="2717">VHV58</f>
        <v>0</v>
      </c>
      <c r="VHX58" s="70">
        <f t="shared" si="2717"/>
        <v>0</v>
      </c>
      <c r="VHY58" s="70">
        <f t="shared" si="2717"/>
        <v>0</v>
      </c>
      <c r="VHZ58" s="70">
        <f t="shared" si="2717"/>
        <v>0</v>
      </c>
      <c r="VIA58" s="70">
        <f t="shared" si="2717"/>
        <v>0</v>
      </c>
      <c r="VIB58" s="70">
        <f t="shared" si="2717"/>
        <v>0</v>
      </c>
      <c r="VIC58" s="70">
        <f t="shared" si="2717"/>
        <v>0</v>
      </c>
      <c r="VID58" s="70">
        <f t="shared" si="2717"/>
        <v>0</v>
      </c>
      <c r="VIE58" s="70">
        <f t="shared" si="2717"/>
        <v>0</v>
      </c>
      <c r="VIF58" s="70">
        <f t="shared" si="2717"/>
        <v>0</v>
      </c>
      <c r="VIG58" s="70">
        <f t="shared" si="2717"/>
        <v>0</v>
      </c>
      <c r="VIH58" s="50">
        <f t="shared" ref="VIH58:VIH59" si="2718">SUM(VHV58:VIG58)</f>
        <v>0</v>
      </c>
      <c r="VII58" s="61" t="s">
        <v>60</v>
      </c>
      <c r="VIJ58" s="60">
        <v>9491.7000000000007</v>
      </c>
      <c r="VIK58" s="45">
        <f t="shared" ref="VIK58:VIK59" si="2719">SUM(VIJ58/12)</f>
        <v>790.97500000000002</v>
      </c>
      <c r="VIL58" s="70">
        <v>0</v>
      </c>
      <c r="VIM58" s="70">
        <f t="shared" ref="VIM58:VIW59" si="2720">VIL58</f>
        <v>0</v>
      </c>
      <c r="VIN58" s="70">
        <f t="shared" si="2720"/>
        <v>0</v>
      </c>
      <c r="VIO58" s="70">
        <f t="shared" si="2720"/>
        <v>0</v>
      </c>
      <c r="VIP58" s="70">
        <f t="shared" si="2720"/>
        <v>0</v>
      </c>
      <c r="VIQ58" s="70">
        <f t="shared" si="2720"/>
        <v>0</v>
      </c>
      <c r="VIR58" s="70">
        <f t="shared" si="2720"/>
        <v>0</v>
      </c>
      <c r="VIS58" s="70">
        <f t="shared" si="2720"/>
        <v>0</v>
      </c>
      <c r="VIT58" s="70">
        <f t="shared" si="2720"/>
        <v>0</v>
      </c>
      <c r="VIU58" s="70">
        <f t="shared" si="2720"/>
        <v>0</v>
      </c>
      <c r="VIV58" s="70">
        <f t="shared" si="2720"/>
        <v>0</v>
      </c>
      <c r="VIW58" s="70">
        <f t="shared" si="2720"/>
        <v>0</v>
      </c>
      <c r="VIX58" s="50">
        <f t="shared" ref="VIX58:VIX59" si="2721">SUM(VIL58:VIW58)</f>
        <v>0</v>
      </c>
      <c r="VIY58" s="61" t="s">
        <v>60</v>
      </c>
      <c r="VIZ58" s="60">
        <v>9491.7000000000007</v>
      </c>
      <c r="VJA58" s="45">
        <f t="shared" ref="VJA58:VJA59" si="2722">SUM(VIZ58/12)</f>
        <v>790.97500000000002</v>
      </c>
      <c r="VJB58" s="70">
        <v>0</v>
      </c>
      <c r="VJC58" s="70">
        <f t="shared" ref="VJC58:VJM59" si="2723">VJB58</f>
        <v>0</v>
      </c>
      <c r="VJD58" s="70">
        <f t="shared" si="2723"/>
        <v>0</v>
      </c>
      <c r="VJE58" s="70">
        <f t="shared" si="2723"/>
        <v>0</v>
      </c>
      <c r="VJF58" s="70">
        <f t="shared" si="2723"/>
        <v>0</v>
      </c>
      <c r="VJG58" s="70">
        <f t="shared" si="2723"/>
        <v>0</v>
      </c>
      <c r="VJH58" s="70">
        <f t="shared" si="2723"/>
        <v>0</v>
      </c>
      <c r="VJI58" s="70">
        <f t="shared" si="2723"/>
        <v>0</v>
      </c>
      <c r="VJJ58" s="70">
        <f t="shared" si="2723"/>
        <v>0</v>
      </c>
      <c r="VJK58" s="70">
        <f t="shared" si="2723"/>
        <v>0</v>
      </c>
      <c r="VJL58" s="70">
        <f t="shared" si="2723"/>
        <v>0</v>
      </c>
      <c r="VJM58" s="70">
        <f t="shared" si="2723"/>
        <v>0</v>
      </c>
      <c r="VJN58" s="50">
        <f t="shared" ref="VJN58:VJN59" si="2724">SUM(VJB58:VJM58)</f>
        <v>0</v>
      </c>
      <c r="VJO58" s="61" t="s">
        <v>60</v>
      </c>
      <c r="VJP58" s="60">
        <v>9491.7000000000007</v>
      </c>
      <c r="VJQ58" s="45">
        <f t="shared" ref="VJQ58:VJQ59" si="2725">SUM(VJP58/12)</f>
        <v>790.97500000000002</v>
      </c>
      <c r="VJR58" s="70">
        <v>0</v>
      </c>
      <c r="VJS58" s="70">
        <f t="shared" ref="VJS58:VKC59" si="2726">VJR58</f>
        <v>0</v>
      </c>
      <c r="VJT58" s="70">
        <f t="shared" si="2726"/>
        <v>0</v>
      </c>
      <c r="VJU58" s="70">
        <f t="shared" si="2726"/>
        <v>0</v>
      </c>
      <c r="VJV58" s="70">
        <f t="shared" si="2726"/>
        <v>0</v>
      </c>
      <c r="VJW58" s="70">
        <f t="shared" si="2726"/>
        <v>0</v>
      </c>
      <c r="VJX58" s="70">
        <f t="shared" si="2726"/>
        <v>0</v>
      </c>
      <c r="VJY58" s="70">
        <f t="shared" si="2726"/>
        <v>0</v>
      </c>
      <c r="VJZ58" s="70">
        <f t="shared" si="2726"/>
        <v>0</v>
      </c>
      <c r="VKA58" s="70">
        <f t="shared" si="2726"/>
        <v>0</v>
      </c>
      <c r="VKB58" s="70">
        <f t="shared" si="2726"/>
        <v>0</v>
      </c>
      <c r="VKC58" s="70">
        <f t="shared" si="2726"/>
        <v>0</v>
      </c>
      <c r="VKD58" s="50">
        <f t="shared" ref="VKD58:VKD59" si="2727">SUM(VJR58:VKC58)</f>
        <v>0</v>
      </c>
      <c r="VKE58" s="61" t="s">
        <v>60</v>
      </c>
      <c r="VKF58" s="60">
        <v>9491.7000000000007</v>
      </c>
      <c r="VKG58" s="45">
        <f t="shared" ref="VKG58:VKG59" si="2728">SUM(VKF58/12)</f>
        <v>790.97500000000002</v>
      </c>
      <c r="VKH58" s="70">
        <v>0</v>
      </c>
      <c r="VKI58" s="70">
        <f t="shared" ref="VKI58:VKS59" si="2729">VKH58</f>
        <v>0</v>
      </c>
      <c r="VKJ58" s="70">
        <f t="shared" si="2729"/>
        <v>0</v>
      </c>
      <c r="VKK58" s="70">
        <f t="shared" si="2729"/>
        <v>0</v>
      </c>
      <c r="VKL58" s="70">
        <f t="shared" si="2729"/>
        <v>0</v>
      </c>
      <c r="VKM58" s="70">
        <f t="shared" si="2729"/>
        <v>0</v>
      </c>
      <c r="VKN58" s="70">
        <f t="shared" si="2729"/>
        <v>0</v>
      </c>
      <c r="VKO58" s="70">
        <f t="shared" si="2729"/>
        <v>0</v>
      </c>
      <c r="VKP58" s="70">
        <f t="shared" si="2729"/>
        <v>0</v>
      </c>
      <c r="VKQ58" s="70">
        <f t="shared" si="2729"/>
        <v>0</v>
      </c>
      <c r="VKR58" s="70">
        <f t="shared" si="2729"/>
        <v>0</v>
      </c>
      <c r="VKS58" s="70">
        <f t="shared" si="2729"/>
        <v>0</v>
      </c>
      <c r="VKT58" s="50">
        <f t="shared" ref="VKT58:VKT59" si="2730">SUM(VKH58:VKS58)</f>
        <v>0</v>
      </c>
      <c r="VKU58" s="61" t="s">
        <v>60</v>
      </c>
      <c r="VKV58" s="60">
        <v>9491.7000000000007</v>
      </c>
      <c r="VKW58" s="45">
        <f t="shared" ref="VKW58:VKW59" si="2731">SUM(VKV58/12)</f>
        <v>790.97500000000002</v>
      </c>
      <c r="VKX58" s="70">
        <v>0</v>
      </c>
      <c r="VKY58" s="70">
        <f t="shared" ref="VKY58:VLI59" si="2732">VKX58</f>
        <v>0</v>
      </c>
      <c r="VKZ58" s="70">
        <f t="shared" si="2732"/>
        <v>0</v>
      </c>
      <c r="VLA58" s="70">
        <f t="shared" si="2732"/>
        <v>0</v>
      </c>
      <c r="VLB58" s="70">
        <f t="shared" si="2732"/>
        <v>0</v>
      </c>
      <c r="VLC58" s="70">
        <f t="shared" si="2732"/>
        <v>0</v>
      </c>
      <c r="VLD58" s="70">
        <f t="shared" si="2732"/>
        <v>0</v>
      </c>
      <c r="VLE58" s="70">
        <f t="shared" si="2732"/>
        <v>0</v>
      </c>
      <c r="VLF58" s="70">
        <f t="shared" si="2732"/>
        <v>0</v>
      </c>
      <c r="VLG58" s="70">
        <f t="shared" si="2732"/>
        <v>0</v>
      </c>
      <c r="VLH58" s="70">
        <f t="shared" si="2732"/>
        <v>0</v>
      </c>
      <c r="VLI58" s="70">
        <f t="shared" si="2732"/>
        <v>0</v>
      </c>
      <c r="VLJ58" s="50">
        <f t="shared" ref="VLJ58:VLJ59" si="2733">SUM(VKX58:VLI58)</f>
        <v>0</v>
      </c>
      <c r="VLK58" s="61" t="s">
        <v>60</v>
      </c>
      <c r="VLL58" s="60">
        <v>9491.7000000000007</v>
      </c>
      <c r="VLM58" s="45">
        <f t="shared" ref="VLM58:VLM59" si="2734">SUM(VLL58/12)</f>
        <v>790.97500000000002</v>
      </c>
      <c r="VLN58" s="70">
        <v>0</v>
      </c>
      <c r="VLO58" s="70">
        <f t="shared" ref="VLO58:VLY59" si="2735">VLN58</f>
        <v>0</v>
      </c>
      <c r="VLP58" s="70">
        <f t="shared" si="2735"/>
        <v>0</v>
      </c>
      <c r="VLQ58" s="70">
        <f t="shared" si="2735"/>
        <v>0</v>
      </c>
      <c r="VLR58" s="70">
        <f t="shared" si="2735"/>
        <v>0</v>
      </c>
      <c r="VLS58" s="70">
        <f t="shared" si="2735"/>
        <v>0</v>
      </c>
      <c r="VLT58" s="70">
        <f t="shared" si="2735"/>
        <v>0</v>
      </c>
      <c r="VLU58" s="70">
        <f t="shared" si="2735"/>
        <v>0</v>
      </c>
      <c r="VLV58" s="70">
        <f t="shared" si="2735"/>
        <v>0</v>
      </c>
      <c r="VLW58" s="70">
        <f t="shared" si="2735"/>
        <v>0</v>
      </c>
      <c r="VLX58" s="70">
        <f t="shared" si="2735"/>
        <v>0</v>
      </c>
      <c r="VLY58" s="70">
        <f t="shared" si="2735"/>
        <v>0</v>
      </c>
      <c r="VLZ58" s="50">
        <f t="shared" ref="VLZ58:VLZ59" si="2736">SUM(VLN58:VLY58)</f>
        <v>0</v>
      </c>
      <c r="VMA58" s="61" t="s">
        <v>60</v>
      </c>
      <c r="VMB58" s="60">
        <v>9491.7000000000007</v>
      </c>
      <c r="VMC58" s="45">
        <f t="shared" ref="VMC58:VMC59" si="2737">SUM(VMB58/12)</f>
        <v>790.97500000000002</v>
      </c>
      <c r="VMD58" s="70">
        <v>0</v>
      </c>
      <c r="VME58" s="70">
        <f t="shared" ref="VME58:VMO59" si="2738">VMD58</f>
        <v>0</v>
      </c>
      <c r="VMF58" s="70">
        <f t="shared" si="2738"/>
        <v>0</v>
      </c>
      <c r="VMG58" s="70">
        <f t="shared" si="2738"/>
        <v>0</v>
      </c>
      <c r="VMH58" s="70">
        <f t="shared" si="2738"/>
        <v>0</v>
      </c>
      <c r="VMI58" s="70">
        <f t="shared" si="2738"/>
        <v>0</v>
      </c>
      <c r="VMJ58" s="70">
        <f t="shared" si="2738"/>
        <v>0</v>
      </c>
      <c r="VMK58" s="70">
        <f t="shared" si="2738"/>
        <v>0</v>
      </c>
      <c r="VML58" s="70">
        <f t="shared" si="2738"/>
        <v>0</v>
      </c>
      <c r="VMM58" s="70">
        <f t="shared" si="2738"/>
        <v>0</v>
      </c>
      <c r="VMN58" s="70">
        <f t="shared" si="2738"/>
        <v>0</v>
      </c>
      <c r="VMO58" s="70">
        <f t="shared" si="2738"/>
        <v>0</v>
      </c>
      <c r="VMP58" s="50">
        <f t="shared" ref="VMP58:VMP59" si="2739">SUM(VMD58:VMO58)</f>
        <v>0</v>
      </c>
      <c r="VMQ58" s="61" t="s">
        <v>60</v>
      </c>
      <c r="VMR58" s="60">
        <v>9491.7000000000007</v>
      </c>
      <c r="VMS58" s="45">
        <f t="shared" ref="VMS58:VMS59" si="2740">SUM(VMR58/12)</f>
        <v>790.97500000000002</v>
      </c>
      <c r="VMT58" s="70">
        <v>0</v>
      </c>
      <c r="VMU58" s="70">
        <f t="shared" ref="VMU58:VNE59" si="2741">VMT58</f>
        <v>0</v>
      </c>
      <c r="VMV58" s="70">
        <f t="shared" si="2741"/>
        <v>0</v>
      </c>
      <c r="VMW58" s="70">
        <f t="shared" si="2741"/>
        <v>0</v>
      </c>
      <c r="VMX58" s="70">
        <f t="shared" si="2741"/>
        <v>0</v>
      </c>
      <c r="VMY58" s="70">
        <f t="shared" si="2741"/>
        <v>0</v>
      </c>
      <c r="VMZ58" s="70">
        <f t="shared" si="2741"/>
        <v>0</v>
      </c>
      <c r="VNA58" s="70">
        <f t="shared" si="2741"/>
        <v>0</v>
      </c>
      <c r="VNB58" s="70">
        <f t="shared" si="2741"/>
        <v>0</v>
      </c>
      <c r="VNC58" s="70">
        <f t="shared" si="2741"/>
        <v>0</v>
      </c>
      <c r="VND58" s="70">
        <f t="shared" si="2741"/>
        <v>0</v>
      </c>
      <c r="VNE58" s="70">
        <f t="shared" si="2741"/>
        <v>0</v>
      </c>
      <c r="VNF58" s="50">
        <f t="shared" ref="VNF58:VNF59" si="2742">SUM(VMT58:VNE58)</f>
        <v>0</v>
      </c>
      <c r="VNG58" s="61" t="s">
        <v>60</v>
      </c>
      <c r="VNH58" s="60">
        <v>9491.7000000000007</v>
      </c>
      <c r="VNI58" s="45">
        <f t="shared" ref="VNI58:VNI59" si="2743">SUM(VNH58/12)</f>
        <v>790.97500000000002</v>
      </c>
      <c r="VNJ58" s="70">
        <v>0</v>
      </c>
      <c r="VNK58" s="70">
        <f t="shared" ref="VNK58:VNU59" si="2744">VNJ58</f>
        <v>0</v>
      </c>
      <c r="VNL58" s="70">
        <f t="shared" si="2744"/>
        <v>0</v>
      </c>
      <c r="VNM58" s="70">
        <f t="shared" si="2744"/>
        <v>0</v>
      </c>
      <c r="VNN58" s="70">
        <f t="shared" si="2744"/>
        <v>0</v>
      </c>
      <c r="VNO58" s="70">
        <f t="shared" si="2744"/>
        <v>0</v>
      </c>
      <c r="VNP58" s="70">
        <f t="shared" si="2744"/>
        <v>0</v>
      </c>
      <c r="VNQ58" s="70">
        <f t="shared" si="2744"/>
        <v>0</v>
      </c>
      <c r="VNR58" s="70">
        <f t="shared" si="2744"/>
        <v>0</v>
      </c>
      <c r="VNS58" s="70">
        <f t="shared" si="2744"/>
        <v>0</v>
      </c>
      <c r="VNT58" s="70">
        <f t="shared" si="2744"/>
        <v>0</v>
      </c>
      <c r="VNU58" s="70">
        <f t="shared" si="2744"/>
        <v>0</v>
      </c>
      <c r="VNV58" s="50">
        <f t="shared" ref="VNV58:VNV59" si="2745">SUM(VNJ58:VNU58)</f>
        <v>0</v>
      </c>
      <c r="VNW58" s="61" t="s">
        <v>60</v>
      </c>
      <c r="VNX58" s="60">
        <v>9491.7000000000007</v>
      </c>
      <c r="VNY58" s="45">
        <f t="shared" ref="VNY58:VNY59" si="2746">SUM(VNX58/12)</f>
        <v>790.97500000000002</v>
      </c>
      <c r="VNZ58" s="70">
        <v>0</v>
      </c>
      <c r="VOA58" s="70">
        <f t="shared" ref="VOA58:VOK59" si="2747">VNZ58</f>
        <v>0</v>
      </c>
      <c r="VOB58" s="70">
        <f t="shared" si="2747"/>
        <v>0</v>
      </c>
      <c r="VOC58" s="70">
        <f t="shared" si="2747"/>
        <v>0</v>
      </c>
      <c r="VOD58" s="70">
        <f t="shared" si="2747"/>
        <v>0</v>
      </c>
      <c r="VOE58" s="70">
        <f t="shared" si="2747"/>
        <v>0</v>
      </c>
      <c r="VOF58" s="70">
        <f t="shared" si="2747"/>
        <v>0</v>
      </c>
      <c r="VOG58" s="70">
        <f t="shared" si="2747"/>
        <v>0</v>
      </c>
      <c r="VOH58" s="70">
        <f t="shared" si="2747"/>
        <v>0</v>
      </c>
      <c r="VOI58" s="70">
        <f t="shared" si="2747"/>
        <v>0</v>
      </c>
      <c r="VOJ58" s="70">
        <f t="shared" si="2747"/>
        <v>0</v>
      </c>
      <c r="VOK58" s="70">
        <f t="shared" si="2747"/>
        <v>0</v>
      </c>
      <c r="VOL58" s="50">
        <f t="shared" ref="VOL58:VOL59" si="2748">SUM(VNZ58:VOK58)</f>
        <v>0</v>
      </c>
      <c r="VOM58" s="61" t="s">
        <v>60</v>
      </c>
      <c r="VON58" s="60">
        <v>9491.7000000000007</v>
      </c>
      <c r="VOO58" s="45">
        <f t="shared" ref="VOO58:VOO59" si="2749">SUM(VON58/12)</f>
        <v>790.97500000000002</v>
      </c>
      <c r="VOP58" s="70">
        <v>0</v>
      </c>
      <c r="VOQ58" s="70">
        <f t="shared" ref="VOQ58:VPA59" si="2750">VOP58</f>
        <v>0</v>
      </c>
      <c r="VOR58" s="70">
        <f t="shared" si="2750"/>
        <v>0</v>
      </c>
      <c r="VOS58" s="70">
        <f t="shared" si="2750"/>
        <v>0</v>
      </c>
      <c r="VOT58" s="70">
        <f t="shared" si="2750"/>
        <v>0</v>
      </c>
      <c r="VOU58" s="70">
        <f t="shared" si="2750"/>
        <v>0</v>
      </c>
      <c r="VOV58" s="70">
        <f t="shared" si="2750"/>
        <v>0</v>
      </c>
      <c r="VOW58" s="70">
        <f t="shared" si="2750"/>
        <v>0</v>
      </c>
      <c r="VOX58" s="70">
        <f t="shared" si="2750"/>
        <v>0</v>
      </c>
      <c r="VOY58" s="70">
        <f t="shared" si="2750"/>
        <v>0</v>
      </c>
      <c r="VOZ58" s="70">
        <f t="shared" si="2750"/>
        <v>0</v>
      </c>
      <c r="VPA58" s="70">
        <f t="shared" si="2750"/>
        <v>0</v>
      </c>
      <c r="VPB58" s="50">
        <f t="shared" ref="VPB58:VPB59" si="2751">SUM(VOP58:VPA58)</f>
        <v>0</v>
      </c>
      <c r="VPC58" s="61" t="s">
        <v>60</v>
      </c>
      <c r="VPD58" s="60">
        <v>9491.7000000000007</v>
      </c>
      <c r="VPE58" s="45">
        <f t="shared" ref="VPE58:VPE59" si="2752">SUM(VPD58/12)</f>
        <v>790.97500000000002</v>
      </c>
      <c r="VPF58" s="70">
        <v>0</v>
      </c>
      <c r="VPG58" s="70">
        <f t="shared" ref="VPG58:VPQ59" si="2753">VPF58</f>
        <v>0</v>
      </c>
      <c r="VPH58" s="70">
        <f t="shared" si="2753"/>
        <v>0</v>
      </c>
      <c r="VPI58" s="70">
        <f t="shared" si="2753"/>
        <v>0</v>
      </c>
      <c r="VPJ58" s="70">
        <f t="shared" si="2753"/>
        <v>0</v>
      </c>
      <c r="VPK58" s="70">
        <f t="shared" si="2753"/>
        <v>0</v>
      </c>
      <c r="VPL58" s="70">
        <f t="shared" si="2753"/>
        <v>0</v>
      </c>
      <c r="VPM58" s="70">
        <f t="shared" si="2753"/>
        <v>0</v>
      </c>
      <c r="VPN58" s="70">
        <f t="shared" si="2753"/>
        <v>0</v>
      </c>
      <c r="VPO58" s="70">
        <f t="shared" si="2753"/>
        <v>0</v>
      </c>
      <c r="VPP58" s="70">
        <f t="shared" si="2753"/>
        <v>0</v>
      </c>
      <c r="VPQ58" s="70">
        <f t="shared" si="2753"/>
        <v>0</v>
      </c>
      <c r="VPR58" s="50">
        <f t="shared" ref="VPR58:VPR59" si="2754">SUM(VPF58:VPQ58)</f>
        <v>0</v>
      </c>
      <c r="VPS58" s="61" t="s">
        <v>60</v>
      </c>
      <c r="VPT58" s="60">
        <v>9491.7000000000007</v>
      </c>
      <c r="VPU58" s="45">
        <f t="shared" ref="VPU58:VPU59" si="2755">SUM(VPT58/12)</f>
        <v>790.97500000000002</v>
      </c>
      <c r="VPV58" s="70">
        <v>0</v>
      </c>
      <c r="VPW58" s="70">
        <f t="shared" ref="VPW58:VQG59" si="2756">VPV58</f>
        <v>0</v>
      </c>
      <c r="VPX58" s="70">
        <f t="shared" si="2756"/>
        <v>0</v>
      </c>
      <c r="VPY58" s="70">
        <f t="shared" si="2756"/>
        <v>0</v>
      </c>
      <c r="VPZ58" s="70">
        <f t="shared" si="2756"/>
        <v>0</v>
      </c>
      <c r="VQA58" s="70">
        <f t="shared" si="2756"/>
        <v>0</v>
      </c>
      <c r="VQB58" s="70">
        <f t="shared" si="2756"/>
        <v>0</v>
      </c>
      <c r="VQC58" s="70">
        <f t="shared" si="2756"/>
        <v>0</v>
      </c>
      <c r="VQD58" s="70">
        <f t="shared" si="2756"/>
        <v>0</v>
      </c>
      <c r="VQE58" s="70">
        <f t="shared" si="2756"/>
        <v>0</v>
      </c>
      <c r="VQF58" s="70">
        <f t="shared" si="2756"/>
        <v>0</v>
      </c>
      <c r="VQG58" s="70">
        <f t="shared" si="2756"/>
        <v>0</v>
      </c>
      <c r="VQH58" s="50">
        <f t="shared" ref="VQH58:VQH59" si="2757">SUM(VPV58:VQG58)</f>
        <v>0</v>
      </c>
      <c r="VQI58" s="61" t="s">
        <v>60</v>
      </c>
      <c r="VQJ58" s="60">
        <v>9491.7000000000007</v>
      </c>
      <c r="VQK58" s="45">
        <f t="shared" ref="VQK58:VQK59" si="2758">SUM(VQJ58/12)</f>
        <v>790.97500000000002</v>
      </c>
      <c r="VQL58" s="70">
        <v>0</v>
      </c>
      <c r="VQM58" s="70">
        <f t="shared" ref="VQM58:VQW59" si="2759">VQL58</f>
        <v>0</v>
      </c>
      <c r="VQN58" s="70">
        <f t="shared" si="2759"/>
        <v>0</v>
      </c>
      <c r="VQO58" s="70">
        <f t="shared" si="2759"/>
        <v>0</v>
      </c>
      <c r="VQP58" s="70">
        <f t="shared" si="2759"/>
        <v>0</v>
      </c>
      <c r="VQQ58" s="70">
        <f t="shared" si="2759"/>
        <v>0</v>
      </c>
      <c r="VQR58" s="70">
        <f t="shared" si="2759"/>
        <v>0</v>
      </c>
      <c r="VQS58" s="70">
        <f t="shared" si="2759"/>
        <v>0</v>
      </c>
      <c r="VQT58" s="70">
        <f t="shared" si="2759"/>
        <v>0</v>
      </c>
      <c r="VQU58" s="70">
        <f t="shared" si="2759"/>
        <v>0</v>
      </c>
      <c r="VQV58" s="70">
        <f t="shared" si="2759"/>
        <v>0</v>
      </c>
      <c r="VQW58" s="70">
        <f t="shared" si="2759"/>
        <v>0</v>
      </c>
      <c r="VQX58" s="50">
        <f t="shared" ref="VQX58:VQX59" si="2760">SUM(VQL58:VQW58)</f>
        <v>0</v>
      </c>
      <c r="VQY58" s="61" t="s">
        <v>60</v>
      </c>
      <c r="VQZ58" s="60">
        <v>9491.7000000000007</v>
      </c>
      <c r="VRA58" s="45">
        <f t="shared" ref="VRA58:VRA59" si="2761">SUM(VQZ58/12)</f>
        <v>790.97500000000002</v>
      </c>
      <c r="VRB58" s="70">
        <v>0</v>
      </c>
      <c r="VRC58" s="70">
        <f t="shared" ref="VRC58:VRM59" si="2762">VRB58</f>
        <v>0</v>
      </c>
      <c r="VRD58" s="70">
        <f t="shared" si="2762"/>
        <v>0</v>
      </c>
      <c r="VRE58" s="70">
        <f t="shared" si="2762"/>
        <v>0</v>
      </c>
      <c r="VRF58" s="70">
        <f t="shared" si="2762"/>
        <v>0</v>
      </c>
      <c r="VRG58" s="70">
        <f t="shared" si="2762"/>
        <v>0</v>
      </c>
      <c r="VRH58" s="70">
        <f t="shared" si="2762"/>
        <v>0</v>
      </c>
      <c r="VRI58" s="70">
        <f t="shared" si="2762"/>
        <v>0</v>
      </c>
      <c r="VRJ58" s="70">
        <f t="shared" si="2762"/>
        <v>0</v>
      </c>
      <c r="VRK58" s="70">
        <f t="shared" si="2762"/>
        <v>0</v>
      </c>
      <c r="VRL58" s="70">
        <f t="shared" si="2762"/>
        <v>0</v>
      </c>
      <c r="VRM58" s="70">
        <f t="shared" si="2762"/>
        <v>0</v>
      </c>
      <c r="VRN58" s="50">
        <f t="shared" ref="VRN58:VRN59" si="2763">SUM(VRB58:VRM58)</f>
        <v>0</v>
      </c>
      <c r="VRO58" s="61" t="s">
        <v>60</v>
      </c>
      <c r="VRP58" s="60">
        <v>9491.7000000000007</v>
      </c>
      <c r="VRQ58" s="45">
        <f t="shared" ref="VRQ58:VRQ59" si="2764">SUM(VRP58/12)</f>
        <v>790.97500000000002</v>
      </c>
      <c r="VRR58" s="70">
        <v>0</v>
      </c>
      <c r="VRS58" s="70">
        <f t="shared" ref="VRS58:VSC59" si="2765">VRR58</f>
        <v>0</v>
      </c>
      <c r="VRT58" s="70">
        <f t="shared" si="2765"/>
        <v>0</v>
      </c>
      <c r="VRU58" s="70">
        <f t="shared" si="2765"/>
        <v>0</v>
      </c>
      <c r="VRV58" s="70">
        <f t="shared" si="2765"/>
        <v>0</v>
      </c>
      <c r="VRW58" s="70">
        <f t="shared" si="2765"/>
        <v>0</v>
      </c>
      <c r="VRX58" s="70">
        <f t="shared" si="2765"/>
        <v>0</v>
      </c>
      <c r="VRY58" s="70">
        <f t="shared" si="2765"/>
        <v>0</v>
      </c>
      <c r="VRZ58" s="70">
        <f t="shared" si="2765"/>
        <v>0</v>
      </c>
      <c r="VSA58" s="70">
        <f t="shared" si="2765"/>
        <v>0</v>
      </c>
      <c r="VSB58" s="70">
        <f t="shared" si="2765"/>
        <v>0</v>
      </c>
      <c r="VSC58" s="70">
        <f t="shared" si="2765"/>
        <v>0</v>
      </c>
      <c r="VSD58" s="50">
        <f t="shared" ref="VSD58:VSD59" si="2766">SUM(VRR58:VSC58)</f>
        <v>0</v>
      </c>
      <c r="VSE58" s="61" t="s">
        <v>60</v>
      </c>
      <c r="VSF58" s="60">
        <v>9491.7000000000007</v>
      </c>
      <c r="VSG58" s="45">
        <f t="shared" ref="VSG58:VSG59" si="2767">SUM(VSF58/12)</f>
        <v>790.97500000000002</v>
      </c>
      <c r="VSH58" s="70">
        <v>0</v>
      </c>
      <c r="VSI58" s="70">
        <f t="shared" ref="VSI58:VSS59" si="2768">VSH58</f>
        <v>0</v>
      </c>
      <c r="VSJ58" s="70">
        <f t="shared" si="2768"/>
        <v>0</v>
      </c>
      <c r="VSK58" s="70">
        <f t="shared" si="2768"/>
        <v>0</v>
      </c>
      <c r="VSL58" s="70">
        <f t="shared" si="2768"/>
        <v>0</v>
      </c>
      <c r="VSM58" s="70">
        <f t="shared" si="2768"/>
        <v>0</v>
      </c>
      <c r="VSN58" s="70">
        <f t="shared" si="2768"/>
        <v>0</v>
      </c>
      <c r="VSO58" s="70">
        <f t="shared" si="2768"/>
        <v>0</v>
      </c>
      <c r="VSP58" s="70">
        <f t="shared" si="2768"/>
        <v>0</v>
      </c>
      <c r="VSQ58" s="70">
        <f t="shared" si="2768"/>
        <v>0</v>
      </c>
      <c r="VSR58" s="70">
        <f t="shared" si="2768"/>
        <v>0</v>
      </c>
      <c r="VSS58" s="70">
        <f t="shared" si="2768"/>
        <v>0</v>
      </c>
      <c r="VST58" s="50">
        <f t="shared" ref="VST58:VST59" si="2769">SUM(VSH58:VSS58)</f>
        <v>0</v>
      </c>
      <c r="VSU58" s="61" t="s">
        <v>60</v>
      </c>
      <c r="VSV58" s="60">
        <v>9491.7000000000007</v>
      </c>
      <c r="VSW58" s="45">
        <f t="shared" ref="VSW58:VSW59" si="2770">SUM(VSV58/12)</f>
        <v>790.97500000000002</v>
      </c>
      <c r="VSX58" s="70">
        <v>0</v>
      </c>
      <c r="VSY58" s="70">
        <f t="shared" ref="VSY58:VTI59" si="2771">VSX58</f>
        <v>0</v>
      </c>
      <c r="VSZ58" s="70">
        <f t="shared" si="2771"/>
        <v>0</v>
      </c>
      <c r="VTA58" s="70">
        <f t="shared" si="2771"/>
        <v>0</v>
      </c>
      <c r="VTB58" s="70">
        <f t="shared" si="2771"/>
        <v>0</v>
      </c>
      <c r="VTC58" s="70">
        <f t="shared" si="2771"/>
        <v>0</v>
      </c>
      <c r="VTD58" s="70">
        <f t="shared" si="2771"/>
        <v>0</v>
      </c>
      <c r="VTE58" s="70">
        <f t="shared" si="2771"/>
        <v>0</v>
      </c>
      <c r="VTF58" s="70">
        <f t="shared" si="2771"/>
        <v>0</v>
      </c>
      <c r="VTG58" s="70">
        <f t="shared" si="2771"/>
        <v>0</v>
      </c>
      <c r="VTH58" s="70">
        <f t="shared" si="2771"/>
        <v>0</v>
      </c>
      <c r="VTI58" s="70">
        <f t="shared" si="2771"/>
        <v>0</v>
      </c>
      <c r="VTJ58" s="50">
        <f t="shared" ref="VTJ58:VTJ59" si="2772">SUM(VSX58:VTI58)</f>
        <v>0</v>
      </c>
      <c r="VTK58" s="61" t="s">
        <v>60</v>
      </c>
      <c r="VTL58" s="60">
        <v>9491.7000000000007</v>
      </c>
      <c r="VTM58" s="45">
        <f t="shared" ref="VTM58:VTM59" si="2773">SUM(VTL58/12)</f>
        <v>790.97500000000002</v>
      </c>
      <c r="VTN58" s="70">
        <v>0</v>
      </c>
      <c r="VTO58" s="70">
        <f t="shared" ref="VTO58:VTY59" si="2774">VTN58</f>
        <v>0</v>
      </c>
      <c r="VTP58" s="70">
        <f t="shared" si="2774"/>
        <v>0</v>
      </c>
      <c r="VTQ58" s="70">
        <f t="shared" si="2774"/>
        <v>0</v>
      </c>
      <c r="VTR58" s="70">
        <f t="shared" si="2774"/>
        <v>0</v>
      </c>
      <c r="VTS58" s="70">
        <f t="shared" si="2774"/>
        <v>0</v>
      </c>
      <c r="VTT58" s="70">
        <f t="shared" si="2774"/>
        <v>0</v>
      </c>
      <c r="VTU58" s="70">
        <f t="shared" si="2774"/>
        <v>0</v>
      </c>
      <c r="VTV58" s="70">
        <f t="shared" si="2774"/>
        <v>0</v>
      </c>
      <c r="VTW58" s="70">
        <f t="shared" si="2774"/>
        <v>0</v>
      </c>
      <c r="VTX58" s="70">
        <f t="shared" si="2774"/>
        <v>0</v>
      </c>
      <c r="VTY58" s="70">
        <f t="shared" si="2774"/>
        <v>0</v>
      </c>
      <c r="VTZ58" s="50">
        <f t="shared" ref="VTZ58:VTZ59" si="2775">SUM(VTN58:VTY58)</f>
        <v>0</v>
      </c>
      <c r="VUA58" s="61" t="s">
        <v>60</v>
      </c>
      <c r="VUB58" s="60">
        <v>9491.7000000000007</v>
      </c>
      <c r="VUC58" s="45">
        <f t="shared" ref="VUC58:VUC59" si="2776">SUM(VUB58/12)</f>
        <v>790.97500000000002</v>
      </c>
      <c r="VUD58" s="70">
        <v>0</v>
      </c>
      <c r="VUE58" s="70">
        <f t="shared" ref="VUE58:VUO59" si="2777">VUD58</f>
        <v>0</v>
      </c>
      <c r="VUF58" s="70">
        <f t="shared" si="2777"/>
        <v>0</v>
      </c>
      <c r="VUG58" s="70">
        <f t="shared" si="2777"/>
        <v>0</v>
      </c>
      <c r="VUH58" s="70">
        <f t="shared" si="2777"/>
        <v>0</v>
      </c>
      <c r="VUI58" s="70">
        <f t="shared" si="2777"/>
        <v>0</v>
      </c>
      <c r="VUJ58" s="70">
        <f t="shared" si="2777"/>
        <v>0</v>
      </c>
      <c r="VUK58" s="70">
        <f t="shared" si="2777"/>
        <v>0</v>
      </c>
      <c r="VUL58" s="70">
        <f t="shared" si="2777"/>
        <v>0</v>
      </c>
      <c r="VUM58" s="70">
        <f t="shared" si="2777"/>
        <v>0</v>
      </c>
      <c r="VUN58" s="70">
        <f t="shared" si="2777"/>
        <v>0</v>
      </c>
      <c r="VUO58" s="70">
        <f t="shared" si="2777"/>
        <v>0</v>
      </c>
      <c r="VUP58" s="50">
        <f t="shared" ref="VUP58:VUP59" si="2778">SUM(VUD58:VUO58)</f>
        <v>0</v>
      </c>
      <c r="VUQ58" s="61" t="s">
        <v>60</v>
      </c>
      <c r="VUR58" s="60">
        <v>9491.7000000000007</v>
      </c>
      <c r="VUS58" s="45">
        <f t="shared" ref="VUS58:VUS59" si="2779">SUM(VUR58/12)</f>
        <v>790.97500000000002</v>
      </c>
      <c r="VUT58" s="70">
        <v>0</v>
      </c>
      <c r="VUU58" s="70">
        <f t="shared" ref="VUU58:VVE59" si="2780">VUT58</f>
        <v>0</v>
      </c>
      <c r="VUV58" s="70">
        <f t="shared" si="2780"/>
        <v>0</v>
      </c>
      <c r="VUW58" s="70">
        <f t="shared" si="2780"/>
        <v>0</v>
      </c>
      <c r="VUX58" s="70">
        <f t="shared" si="2780"/>
        <v>0</v>
      </c>
      <c r="VUY58" s="70">
        <f t="shared" si="2780"/>
        <v>0</v>
      </c>
      <c r="VUZ58" s="70">
        <f t="shared" si="2780"/>
        <v>0</v>
      </c>
      <c r="VVA58" s="70">
        <f t="shared" si="2780"/>
        <v>0</v>
      </c>
      <c r="VVB58" s="70">
        <f t="shared" si="2780"/>
        <v>0</v>
      </c>
      <c r="VVC58" s="70">
        <f t="shared" si="2780"/>
        <v>0</v>
      </c>
      <c r="VVD58" s="70">
        <f t="shared" si="2780"/>
        <v>0</v>
      </c>
      <c r="VVE58" s="70">
        <f t="shared" si="2780"/>
        <v>0</v>
      </c>
      <c r="VVF58" s="50">
        <f t="shared" ref="VVF58:VVF59" si="2781">SUM(VUT58:VVE58)</f>
        <v>0</v>
      </c>
      <c r="VVG58" s="61" t="s">
        <v>60</v>
      </c>
      <c r="VVH58" s="60">
        <v>9491.7000000000007</v>
      </c>
      <c r="VVI58" s="45">
        <f t="shared" ref="VVI58:VVI59" si="2782">SUM(VVH58/12)</f>
        <v>790.97500000000002</v>
      </c>
      <c r="VVJ58" s="70">
        <v>0</v>
      </c>
      <c r="VVK58" s="70">
        <f t="shared" ref="VVK58:VVU59" si="2783">VVJ58</f>
        <v>0</v>
      </c>
      <c r="VVL58" s="70">
        <f t="shared" si="2783"/>
        <v>0</v>
      </c>
      <c r="VVM58" s="70">
        <f t="shared" si="2783"/>
        <v>0</v>
      </c>
      <c r="VVN58" s="70">
        <f t="shared" si="2783"/>
        <v>0</v>
      </c>
      <c r="VVO58" s="70">
        <f t="shared" si="2783"/>
        <v>0</v>
      </c>
      <c r="VVP58" s="70">
        <f t="shared" si="2783"/>
        <v>0</v>
      </c>
      <c r="VVQ58" s="70">
        <f t="shared" si="2783"/>
        <v>0</v>
      </c>
      <c r="VVR58" s="70">
        <f t="shared" si="2783"/>
        <v>0</v>
      </c>
      <c r="VVS58" s="70">
        <f t="shared" si="2783"/>
        <v>0</v>
      </c>
      <c r="VVT58" s="70">
        <f t="shared" si="2783"/>
        <v>0</v>
      </c>
      <c r="VVU58" s="70">
        <f t="shared" si="2783"/>
        <v>0</v>
      </c>
      <c r="VVV58" s="50">
        <f t="shared" ref="VVV58:VVV59" si="2784">SUM(VVJ58:VVU58)</f>
        <v>0</v>
      </c>
      <c r="VVW58" s="61" t="s">
        <v>60</v>
      </c>
      <c r="VVX58" s="60">
        <v>9491.7000000000007</v>
      </c>
      <c r="VVY58" s="45">
        <f t="shared" ref="VVY58:VVY59" si="2785">SUM(VVX58/12)</f>
        <v>790.97500000000002</v>
      </c>
      <c r="VVZ58" s="70">
        <v>0</v>
      </c>
      <c r="VWA58" s="70">
        <f t="shared" ref="VWA58:VWK59" si="2786">VVZ58</f>
        <v>0</v>
      </c>
      <c r="VWB58" s="70">
        <f t="shared" si="2786"/>
        <v>0</v>
      </c>
      <c r="VWC58" s="70">
        <f t="shared" si="2786"/>
        <v>0</v>
      </c>
      <c r="VWD58" s="70">
        <f t="shared" si="2786"/>
        <v>0</v>
      </c>
      <c r="VWE58" s="70">
        <f t="shared" si="2786"/>
        <v>0</v>
      </c>
      <c r="VWF58" s="70">
        <f t="shared" si="2786"/>
        <v>0</v>
      </c>
      <c r="VWG58" s="70">
        <f t="shared" si="2786"/>
        <v>0</v>
      </c>
      <c r="VWH58" s="70">
        <f t="shared" si="2786"/>
        <v>0</v>
      </c>
      <c r="VWI58" s="70">
        <f t="shared" si="2786"/>
        <v>0</v>
      </c>
      <c r="VWJ58" s="70">
        <f t="shared" si="2786"/>
        <v>0</v>
      </c>
      <c r="VWK58" s="70">
        <f t="shared" si="2786"/>
        <v>0</v>
      </c>
      <c r="VWL58" s="50">
        <f t="shared" ref="VWL58:VWL59" si="2787">SUM(VVZ58:VWK58)</f>
        <v>0</v>
      </c>
      <c r="VWM58" s="61" t="s">
        <v>60</v>
      </c>
      <c r="VWN58" s="60">
        <v>9491.7000000000007</v>
      </c>
      <c r="VWO58" s="45">
        <f t="shared" ref="VWO58:VWO59" si="2788">SUM(VWN58/12)</f>
        <v>790.97500000000002</v>
      </c>
      <c r="VWP58" s="70">
        <v>0</v>
      </c>
      <c r="VWQ58" s="70">
        <f t="shared" ref="VWQ58:VXA59" si="2789">VWP58</f>
        <v>0</v>
      </c>
      <c r="VWR58" s="70">
        <f t="shared" si="2789"/>
        <v>0</v>
      </c>
      <c r="VWS58" s="70">
        <f t="shared" si="2789"/>
        <v>0</v>
      </c>
      <c r="VWT58" s="70">
        <f t="shared" si="2789"/>
        <v>0</v>
      </c>
      <c r="VWU58" s="70">
        <f t="shared" si="2789"/>
        <v>0</v>
      </c>
      <c r="VWV58" s="70">
        <f t="shared" si="2789"/>
        <v>0</v>
      </c>
      <c r="VWW58" s="70">
        <f t="shared" si="2789"/>
        <v>0</v>
      </c>
      <c r="VWX58" s="70">
        <f t="shared" si="2789"/>
        <v>0</v>
      </c>
      <c r="VWY58" s="70">
        <f t="shared" si="2789"/>
        <v>0</v>
      </c>
      <c r="VWZ58" s="70">
        <f t="shared" si="2789"/>
        <v>0</v>
      </c>
      <c r="VXA58" s="70">
        <f t="shared" si="2789"/>
        <v>0</v>
      </c>
      <c r="VXB58" s="50">
        <f t="shared" ref="VXB58:VXB59" si="2790">SUM(VWP58:VXA58)</f>
        <v>0</v>
      </c>
      <c r="VXC58" s="61" t="s">
        <v>60</v>
      </c>
      <c r="VXD58" s="60">
        <v>9491.7000000000007</v>
      </c>
      <c r="VXE58" s="45">
        <f t="shared" ref="VXE58:VXE59" si="2791">SUM(VXD58/12)</f>
        <v>790.97500000000002</v>
      </c>
      <c r="VXF58" s="70">
        <v>0</v>
      </c>
      <c r="VXG58" s="70">
        <f t="shared" ref="VXG58:VXQ59" si="2792">VXF58</f>
        <v>0</v>
      </c>
      <c r="VXH58" s="70">
        <f t="shared" si="2792"/>
        <v>0</v>
      </c>
      <c r="VXI58" s="70">
        <f t="shared" si="2792"/>
        <v>0</v>
      </c>
      <c r="VXJ58" s="70">
        <f t="shared" si="2792"/>
        <v>0</v>
      </c>
      <c r="VXK58" s="70">
        <f t="shared" si="2792"/>
        <v>0</v>
      </c>
      <c r="VXL58" s="70">
        <f t="shared" si="2792"/>
        <v>0</v>
      </c>
      <c r="VXM58" s="70">
        <f t="shared" si="2792"/>
        <v>0</v>
      </c>
      <c r="VXN58" s="70">
        <f t="shared" si="2792"/>
        <v>0</v>
      </c>
      <c r="VXO58" s="70">
        <f t="shared" si="2792"/>
        <v>0</v>
      </c>
      <c r="VXP58" s="70">
        <f t="shared" si="2792"/>
        <v>0</v>
      </c>
      <c r="VXQ58" s="70">
        <f t="shared" si="2792"/>
        <v>0</v>
      </c>
      <c r="VXR58" s="50">
        <f t="shared" ref="VXR58:VXR59" si="2793">SUM(VXF58:VXQ58)</f>
        <v>0</v>
      </c>
      <c r="VXS58" s="61" t="s">
        <v>60</v>
      </c>
      <c r="VXT58" s="60">
        <v>9491.7000000000007</v>
      </c>
      <c r="VXU58" s="45">
        <f t="shared" ref="VXU58:VXU59" si="2794">SUM(VXT58/12)</f>
        <v>790.97500000000002</v>
      </c>
      <c r="VXV58" s="70">
        <v>0</v>
      </c>
      <c r="VXW58" s="70">
        <f t="shared" ref="VXW58:VYG59" si="2795">VXV58</f>
        <v>0</v>
      </c>
      <c r="VXX58" s="70">
        <f t="shared" si="2795"/>
        <v>0</v>
      </c>
      <c r="VXY58" s="70">
        <f t="shared" si="2795"/>
        <v>0</v>
      </c>
      <c r="VXZ58" s="70">
        <f t="shared" si="2795"/>
        <v>0</v>
      </c>
      <c r="VYA58" s="70">
        <f t="shared" si="2795"/>
        <v>0</v>
      </c>
      <c r="VYB58" s="70">
        <f t="shared" si="2795"/>
        <v>0</v>
      </c>
      <c r="VYC58" s="70">
        <f t="shared" si="2795"/>
        <v>0</v>
      </c>
      <c r="VYD58" s="70">
        <f t="shared" si="2795"/>
        <v>0</v>
      </c>
      <c r="VYE58" s="70">
        <f t="shared" si="2795"/>
        <v>0</v>
      </c>
      <c r="VYF58" s="70">
        <f t="shared" si="2795"/>
        <v>0</v>
      </c>
      <c r="VYG58" s="70">
        <f t="shared" si="2795"/>
        <v>0</v>
      </c>
      <c r="VYH58" s="50">
        <f t="shared" ref="VYH58:VYH59" si="2796">SUM(VXV58:VYG58)</f>
        <v>0</v>
      </c>
      <c r="VYI58" s="61" t="s">
        <v>60</v>
      </c>
      <c r="VYJ58" s="60">
        <v>9491.7000000000007</v>
      </c>
      <c r="VYK58" s="45">
        <f t="shared" ref="VYK58:VYK59" si="2797">SUM(VYJ58/12)</f>
        <v>790.97500000000002</v>
      </c>
      <c r="VYL58" s="70">
        <v>0</v>
      </c>
      <c r="VYM58" s="70">
        <f t="shared" ref="VYM58:VYW59" si="2798">VYL58</f>
        <v>0</v>
      </c>
      <c r="VYN58" s="70">
        <f t="shared" si="2798"/>
        <v>0</v>
      </c>
      <c r="VYO58" s="70">
        <f t="shared" si="2798"/>
        <v>0</v>
      </c>
      <c r="VYP58" s="70">
        <f t="shared" si="2798"/>
        <v>0</v>
      </c>
      <c r="VYQ58" s="70">
        <f t="shared" si="2798"/>
        <v>0</v>
      </c>
      <c r="VYR58" s="70">
        <f t="shared" si="2798"/>
        <v>0</v>
      </c>
      <c r="VYS58" s="70">
        <f t="shared" si="2798"/>
        <v>0</v>
      </c>
      <c r="VYT58" s="70">
        <f t="shared" si="2798"/>
        <v>0</v>
      </c>
      <c r="VYU58" s="70">
        <f t="shared" si="2798"/>
        <v>0</v>
      </c>
      <c r="VYV58" s="70">
        <f t="shared" si="2798"/>
        <v>0</v>
      </c>
      <c r="VYW58" s="70">
        <f t="shared" si="2798"/>
        <v>0</v>
      </c>
      <c r="VYX58" s="50">
        <f t="shared" ref="VYX58:VYX59" si="2799">SUM(VYL58:VYW58)</f>
        <v>0</v>
      </c>
      <c r="VYY58" s="61" t="s">
        <v>60</v>
      </c>
      <c r="VYZ58" s="60">
        <v>9491.7000000000007</v>
      </c>
      <c r="VZA58" s="45">
        <f t="shared" ref="VZA58:VZA59" si="2800">SUM(VYZ58/12)</f>
        <v>790.97500000000002</v>
      </c>
      <c r="VZB58" s="70">
        <v>0</v>
      </c>
      <c r="VZC58" s="70">
        <f t="shared" ref="VZC58:VZM59" si="2801">VZB58</f>
        <v>0</v>
      </c>
      <c r="VZD58" s="70">
        <f t="shared" si="2801"/>
        <v>0</v>
      </c>
      <c r="VZE58" s="70">
        <f t="shared" si="2801"/>
        <v>0</v>
      </c>
      <c r="VZF58" s="70">
        <f t="shared" si="2801"/>
        <v>0</v>
      </c>
      <c r="VZG58" s="70">
        <f t="shared" si="2801"/>
        <v>0</v>
      </c>
      <c r="VZH58" s="70">
        <f t="shared" si="2801"/>
        <v>0</v>
      </c>
      <c r="VZI58" s="70">
        <f t="shared" si="2801"/>
        <v>0</v>
      </c>
      <c r="VZJ58" s="70">
        <f t="shared" si="2801"/>
        <v>0</v>
      </c>
      <c r="VZK58" s="70">
        <f t="shared" si="2801"/>
        <v>0</v>
      </c>
      <c r="VZL58" s="70">
        <f t="shared" si="2801"/>
        <v>0</v>
      </c>
      <c r="VZM58" s="70">
        <f t="shared" si="2801"/>
        <v>0</v>
      </c>
      <c r="VZN58" s="50">
        <f t="shared" ref="VZN58:VZN59" si="2802">SUM(VZB58:VZM58)</f>
        <v>0</v>
      </c>
      <c r="VZO58" s="61" t="s">
        <v>60</v>
      </c>
      <c r="VZP58" s="60">
        <v>9491.7000000000007</v>
      </c>
      <c r="VZQ58" s="45">
        <f t="shared" ref="VZQ58:VZQ59" si="2803">SUM(VZP58/12)</f>
        <v>790.97500000000002</v>
      </c>
      <c r="VZR58" s="70">
        <v>0</v>
      </c>
      <c r="VZS58" s="70">
        <f t="shared" ref="VZS58:WAC59" si="2804">VZR58</f>
        <v>0</v>
      </c>
      <c r="VZT58" s="70">
        <f t="shared" si="2804"/>
        <v>0</v>
      </c>
      <c r="VZU58" s="70">
        <f t="shared" si="2804"/>
        <v>0</v>
      </c>
      <c r="VZV58" s="70">
        <f t="shared" si="2804"/>
        <v>0</v>
      </c>
      <c r="VZW58" s="70">
        <f t="shared" si="2804"/>
        <v>0</v>
      </c>
      <c r="VZX58" s="70">
        <f t="shared" si="2804"/>
        <v>0</v>
      </c>
      <c r="VZY58" s="70">
        <f t="shared" si="2804"/>
        <v>0</v>
      </c>
      <c r="VZZ58" s="70">
        <f t="shared" si="2804"/>
        <v>0</v>
      </c>
      <c r="WAA58" s="70">
        <f t="shared" si="2804"/>
        <v>0</v>
      </c>
      <c r="WAB58" s="70">
        <f t="shared" si="2804"/>
        <v>0</v>
      </c>
      <c r="WAC58" s="70">
        <f t="shared" si="2804"/>
        <v>0</v>
      </c>
      <c r="WAD58" s="50">
        <f t="shared" ref="WAD58:WAD59" si="2805">SUM(VZR58:WAC58)</f>
        <v>0</v>
      </c>
      <c r="WAE58" s="61" t="s">
        <v>60</v>
      </c>
      <c r="WAF58" s="60">
        <v>9491.7000000000007</v>
      </c>
      <c r="WAG58" s="45">
        <f t="shared" ref="WAG58:WAG59" si="2806">SUM(WAF58/12)</f>
        <v>790.97500000000002</v>
      </c>
      <c r="WAH58" s="70">
        <v>0</v>
      </c>
      <c r="WAI58" s="70">
        <f t="shared" ref="WAI58:WAS59" si="2807">WAH58</f>
        <v>0</v>
      </c>
      <c r="WAJ58" s="70">
        <f t="shared" si="2807"/>
        <v>0</v>
      </c>
      <c r="WAK58" s="70">
        <f t="shared" si="2807"/>
        <v>0</v>
      </c>
      <c r="WAL58" s="70">
        <f t="shared" si="2807"/>
        <v>0</v>
      </c>
      <c r="WAM58" s="70">
        <f t="shared" si="2807"/>
        <v>0</v>
      </c>
      <c r="WAN58" s="70">
        <f t="shared" si="2807"/>
        <v>0</v>
      </c>
      <c r="WAO58" s="70">
        <f t="shared" si="2807"/>
        <v>0</v>
      </c>
      <c r="WAP58" s="70">
        <f t="shared" si="2807"/>
        <v>0</v>
      </c>
      <c r="WAQ58" s="70">
        <f t="shared" si="2807"/>
        <v>0</v>
      </c>
      <c r="WAR58" s="70">
        <f t="shared" si="2807"/>
        <v>0</v>
      </c>
      <c r="WAS58" s="70">
        <f t="shared" si="2807"/>
        <v>0</v>
      </c>
      <c r="WAT58" s="50">
        <f t="shared" ref="WAT58:WAT59" si="2808">SUM(WAH58:WAS58)</f>
        <v>0</v>
      </c>
      <c r="WAU58" s="61" t="s">
        <v>60</v>
      </c>
      <c r="WAV58" s="60">
        <v>9491.7000000000007</v>
      </c>
      <c r="WAW58" s="45">
        <f t="shared" ref="WAW58:WAW59" si="2809">SUM(WAV58/12)</f>
        <v>790.97500000000002</v>
      </c>
      <c r="WAX58" s="70">
        <v>0</v>
      </c>
      <c r="WAY58" s="70">
        <f t="shared" ref="WAY58:WBI59" si="2810">WAX58</f>
        <v>0</v>
      </c>
      <c r="WAZ58" s="70">
        <f t="shared" si="2810"/>
        <v>0</v>
      </c>
      <c r="WBA58" s="70">
        <f t="shared" si="2810"/>
        <v>0</v>
      </c>
      <c r="WBB58" s="70">
        <f t="shared" si="2810"/>
        <v>0</v>
      </c>
      <c r="WBC58" s="70">
        <f t="shared" si="2810"/>
        <v>0</v>
      </c>
      <c r="WBD58" s="70">
        <f t="shared" si="2810"/>
        <v>0</v>
      </c>
      <c r="WBE58" s="70">
        <f t="shared" si="2810"/>
        <v>0</v>
      </c>
      <c r="WBF58" s="70">
        <f t="shared" si="2810"/>
        <v>0</v>
      </c>
      <c r="WBG58" s="70">
        <f t="shared" si="2810"/>
        <v>0</v>
      </c>
      <c r="WBH58" s="70">
        <f t="shared" si="2810"/>
        <v>0</v>
      </c>
      <c r="WBI58" s="70">
        <f t="shared" si="2810"/>
        <v>0</v>
      </c>
      <c r="WBJ58" s="50">
        <f t="shared" ref="WBJ58:WBJ59" si="2811">SUM(WAX58:WBI58)</f>
        <v>0</v>
      </c>
      <c r="WBK58" s="61" t="s">
        <v>60</v>
      </c>
      <c r="WBL58" s="60">
        <v>9491.7000000000007</v>
      </c>
      <c r="WBM58" s="45">
        <f t="shared" ref="WBM58:WBM59" si="2812">SUM(WBL58/12)</f>
        <v>790.97500000000002</v>
      </c>
      <c r="WBN58" s="70">
        <v>0</v>
      </c>
      <c r="WBO58" s="70">
        <f t="shared" ref="WBO58:WBY59" si="2813">WBN58</f>
        <v>0</v>
      </c>
      <c r="WBP58" s="70">
        <f t="shared" si="2813"/>
        <v>0</v>
      </c>
      <c r="WBQ58" s="70">
        <f t="shared" si="2813"/>
        <v>0</v>
      </c>
      <c r="WBR58" s="70">
        <f t="shared" si="2813"/>
        <v>0</v>
      </c>
      <c r="WBS58" s="70">
        <f t="shared" si="2813"/>
        <v>0</v>
      </c>
      <c r="WBT58" s="70">
        <f t="shared" si="2813"/>
        <v>0</v>
      </c>
      <c r="WBU58" s="70">
        <f t="shared" si="2813"/>
        <v>0</v>
      </c>
      <c r="WBV58" s="70">
        <f t="shared" si="2813"/>
        <v>0</v>
      </c>
      <c r="WBW58" s="70">
        <f t="shared" si="2813"/>
        <v>0</v>
      </c>
      <c r="WBX58" s="70">
        <f t="shared" si="2813"/>
        <v>0</v>
      </c>
      <c r="WBY58" s="70">
        <f t="shared" si="2813"/>
        <v>0</v>
      </c>
      <c r="WBZ58" s="50">
        <f t="shared" ref="WBZ58:WBZ59" si="2814">SUM(WBN58:WBY58)</f>
        <v>0</v>
      </c>
      <c r="WCA58" s="61" t="s">
        <v>60</v>
      </c>
      <c r="WCB58" s="60">
        <v>9491.7000000000007</v>
      </c>
      <c r="WCC58" s="45">
        <f t="shared" ref="WCC58:WCC59" si="2815">SUM(WCB58/12)</f>
        <v>790.97500000000002</v>
      </c>
      <c r="WCD58" s="70">
        <v>0</v>
      </c>
      <c r="WCE58" s="70">
        <f t="shared" ref="WCE58:WCO59" si="2816">WCD58</f>
        <v>0</v>
      </c>
      <c r="WCF58" s="70">
        <f t="shared" si="2816"/>
        <v>0</v>
      </c>
      <c r="WCG58" s="70">
        <f t="shared" si="2816"/>
        <v>0</v>
      </c>
      <c r="WCH58" s="70">
        <f t="shared" si="2816"/>
        <v>0</v>
      </c>
      <c r="WCI58" s="70">
        <f t="shared" si="2816"/>
        <v>0</v>
      </c>
      <c r="WCJ58" s="70">
        <f t="shared" si="2816"/>
        <v>0</v>
      </c>
      <c r="WCK58" s="70">
        <f t="shared" si="2816"/>
        <v>0</v>
      </c>
      <c r="WCL58" s="70">
        <f t="shared" si="2816"/>
        <v>0</v>
      </c>
      <c r="WCM58" s="70">
        <f t="shared" si="2816"/>
        <v>0</v>
      </c>
      <c r="WCN58" s="70">
        <f t="shared" si="2816"/>
        <v>0</v>
      </c>
      <c r="WCO58" s="70">
        <f t="shared" si="2816"/>
        <v>0</v>
      </c>
      <c r="WCP58" s="50">
        <f t="shared" ref="WCP58:WCP59" si="2817">SUM(WCD58:WCO58)</f>
        <v>0</v>
      </c>
      <c r="WCQ58" s="61" t="s">
        <v>60</v>
      </c>
      <c r="WCR58" s="60">
        <v>9491.7000000000007</v>
      </c>
      <c r="WCS58" s="45">
        <f t="shared" ref="WCS58:WCS59" si="2818">SUM(WCR58/12)</f>
        <v>790.97500000000002</v>
      </c>
      <c r="WCT58" s="70">
        <v>0</v>
      </c>
      <c r="WCU58" s="70">
        <f t="shared" ref="WCU58:WDE59" si="2819">WCT58</f>
        <v>0</v>
      </c>
      <c r="WCV58" s="70">
        <f t="shared" si="2819"/>
        <v>0</v>
      </c>
      <c r="WCW58" s="70">
        <f t="shared" si="2819"/>
        <v>0</v>
      </c>
      <c r="WCX58" s="70">
        <f t="shared" si="2819"/>
        <v>0</v>
      </c>
      <c r="WCY58" s="70">
        <f t="shared" si="2819"/>
        <v>0</v>
      </c>
      <c r="WCZ58" s="70">
        <f t="shared" si="2819"/>
        <v>0</v>
      </c>
      <c r="WDA58" s="70">
        <f t="shared" si="2819"/>
        <v>0</v>
      </c>
      <c r="WDB58" s="70">
        <f t="shared" si="2819"/>
        <v>0</v>
      </c>
      <c r="WDC58" s="70">
        <f t="shared" si="2819"/>
        <v>0</v>
      </c>
      <c r="WDD58" s="70">
        <f t="shared" si="2819"/>
        <v>0</v>
      </c>
      <c r="WDE58" s="70">
        <f t="shared" si="2819"/>
        <v>0</v>
      </c>
      <c r="WDF58" s="50">
        <f t="shared" ref="WDF58:WDF59" si="2820">SUM(WCT58:WDE58)</f>
        <v>0</v>
      </c>
      <c r="WDG58" s="61" t="s">
        <v>60</v>
      </c>
      <c r="WDH58" s="60">
        <v>9491.7000000000007</v>
      </c>
      <c r="WDI58" s="45">
        <f t="shared" ref="WDI58:WDI59" si="2821">SUM(WDH58/12)</f>
        <v>790.97500000000002</v>
      </c>
      <c r="WDJ58" s="70">
        <v>0</v>
      </c>
      <c r="WDK58" s="70">
        <f t="shared" ref="WDK58:WDU59" si="2822">WDJ58</f>
        <v>0</v>
      </c>
      <c r="WDL58" s="70">
        <f t="shared" si="2822"/>
        <v>0</v>
      </c>
      <c r="WDM58" s="70">
        <f t="shared" si="2822"/>
        <v>0</v>
      </c>
      <c r="WDN58" s="70">
        <f t="shared" si="2822"/>
        <v>0</v>
      </c>
      <c r="WDO58" s="70">
        <f t="shared" si="2822"/>
        <v>0</v>
      </c>
      <c r="WDP58" s="70">
        <f t="shared" si="2822"/>
        <v>0</v>
      </c>
      <c r="WDQ58" s="70">
        <f t="shared" si="2822"/>
        <v>0</v>
      </c>
      <c r="WDR58" s="70">
        <f t="shared" si="2822"/>
        <v>0</v>
      </c>
      <c r="WDS58" s="70">
        <f t="shared" si="2822"/>
        <v>0</v>
      </c>
      <c r="WDT58" s="70">
        <f t="shared" si="2822"/>
        <v>0</v>
      </c>
      <c r="WDU58" s="70">
        <f t="shared" si="2822"/>
        <v>0</v>
      </c>
      <c r="WDV58" s="50">
        <f t="shared" ref="WDV58:WDV59" si="2823">SUM(WDJ58:WDU58)</f>
        <v>0</v>
      </c>
      <c r="WDW58" s="61" t="s">
        <v>60</v>
      </c>
      <c r="WDX58" s="60">
        <v>9491.7000000000007</v>
      </c>
      <c r="WDY58" s="45">
        <f t="shared" ref="WDY58:WDY59" si="2824">SUM(WDX58/12)</f>
        <v>790.97500000000002</v>
      </c>
      <c r="WDZ58" s="70">
        <v>0</v>
      </c>
      <c r="WEA58" s="70">
        <f t="shared" ref="WEA58:WEK59" si="2825">WDZ58</f>
        <v>0</v>
      </c>
      <c r="WEB58" s="70">
        <f t="shared" si="2825"/>
        <v>0</v>
      </c>
      <c r="WEC58" s="70">
        <f t="shared" si="2825"/>
        <v>0</v>
      </c>
      <c r="WED58" s="70">
        <f t="shared" si="2825"/>
        <v>0</v>
      </c>
      <c r="WEE58" s="70">
        <f t="shared" si="2825"/>
        <v>0</v>
      </c>
      <c r="WEF58" s="70">
        <f t="shared" si="2825"/>
        <v>0</v>
      </c>
      <c r="WEG58" s="70">
        <f t="shared" si="2825"/>
        <v>0</v>
      </c>
      <c r="WEH58" s="70">
        <f t="shared" si="2825"/>
        <v>0</v>
      </c>
      <c r="WEI58" s="70">
        <f t="shared" si="2825"/>
        <v>0</v>
      </c>
      <c r="WEJ58" s="70">
        <f t="shared" si="2825"/>
        <v>0</v>
      </c>
      <c r="WEK58" s="70">
        <f t="shared" si="2825"/>
        <v>0</v>
      </c>
      <c r="WEL58" s="50">
        <f t="shared" ref="WEL58:WEL59" si="2826">SUM(WDZ58:WEK58)</f>
        <v>0</v>
      </c>
      <c r="WEM58" s="61" t="s">
        <v>60</v>
      </c>
      <c r="WEN58" s="60">
        <v>9491.7000000000007</v>
      </c>
      <c r="WEO58" s="45">
        <f t="shared" ref="WEO58:WEO59" si="2827">SUM(WEN58/12)</f>
        <v>790.97500000000002</v>
      </c>
      <c r="WEP58" s="70">
        <v>0</v>
      </c>
      <c r="WEQ58" s="70">
        <f t="shared" ref="WEQ58:WFA59" si="2828">WEP58</f>
        <v>0</v>
      </c>
      <c r="WER58" s="70">
        <f t="shared" si="2828"/>
        <v>0</v>
      </c>
      <c r="WES58" s="70">
        <f t="shared" si="2828"/>
        <v>0</v>
      </c>
      <c r="WET58" s="70">
        <f t="shared" si="2828"/>
        <v>0</v>
      </c>
      <c r="WEU58" s="70">
        <f t="shared" si="2828"/>
        <v>0</v>
      </c>
      <c r="WEV58" s="70">
        <f t="shared" si="2828"/>
        <v>0</v>
      </c>
      <c r="WEW58" s="70">
        <f t="shared" si="2828"/>
        <v>0</v>
      </c>
      <c r="WEX58" s="70">
        <f t="shared" si="2828"/>
        <v>0</v>
      </c>
      <c r="WEY58" s="70">
        <f t="shared" si="2828"/>
        <v>0</v>
      </c>
      <c r="WEZ58" s="70">
        <f t="shared" si="2828"/>
        <v>0</v>
      </c>
      <c r="WFA58" s="70">
        <f t="shared" si="2828"/>
        <v>0</v>
      </c>
      <c r="WFB58" s="50">
        <f t="shared" ref="WFB58:WFB59" si="2829">SUM(WEP58:WFA58)</f>
        <v>0</v>
      </c>
      <c r="WFC58" s="61" t="s">
        <v>60</v>
      </c>
      <c r="WFD58" s="60">
        <v>9491.7000000000007</v>
      </c>
      <c r="WFE58" s="45">
        <f t="shared" ref="WFE58:WFE59" si="2830">SUM(WFD58/12)</f>
        <v>790.97500000000002</v>
      </c>
      <c r="WFF58" s="70">
        <v>0</v>
      </c>
      <c r="WFG58" s="70">
        <f t="shared" ref="WFG58:WFQ59" si="2831">WFF58</f>
        <v>0</v>
      </c>
      <c r="WFH58" s="70">
        <f t="shared" si="2831"/>
        <v>0</v>
      </c>
      <c r="WFI58" s="70">
        <f t="shared" si="2831"/>
        <v>0</v>
      </c>
      <c r="WFJ58" s="70">
        <f t="shared" si="2831"/>
        <v>0</v>
      </c>
      <c r="WFK58" s="70">
        <f t="shared" si="2831"/>
        <v>0</v>
      </c>
      <c r="WFL58" s="70">
        <f t="shared" si="2831"/>
        <v>0</v>
      </c>
      <c r="WFM58" s="70">
        <f t="shared" si="2831"/>
        <v>0</v>
      </c>
      <c r="WFN58" s="70">
        <f t="shared" si="2831"/>
        <v>0</v>
      </c>
      <c r="WFO58" s="70">
        <f t="shared" si="2831"/>
        <v>0</v>
      </c>
      <c r="WFP58" s="70">
        <f t="shared" si="2831"/>
        <v>0</v>
      </c>
      <c r="WFQ58" s="70">
        <f t="shared" si="2831"/>
        <v>0</v>
      </c>
      <c r="WFR58" s="50">
        <f t="shared" ref="WFR58:WFR59" si="2832">SUM(WFF58:WFQ58)</f>
        <v>0</v>
      </c>
      <c r="WFS58" s="61" t="s">
        <v>60</v>
      </c>
      <c r="WFT58" s="60">
        <v>9491.7000000000007</v>
      </c>
      <c r="WFU58" s="45">
        <f t="shared" ref="WFU58:WFU59" si="2833">SUM(WFT58/12)</f>
        <v>790.97500000000002</v>
      </c>
      <c r="WFV58" s="70">
        <v>0</v>
      </c>
      <c r="WFW58" s="70">
        <f t="shared" ref="WFW58:WGG59" si="2834">WFV58</f>
        <v>0</v>
      </c>
      <c r="WFX58" s="70">
        <f t="shared" si="2834"/>
        <v>0</v>
      </c>
      <c r="WFY58" s="70">
        <f t="shared" si="2834"/>
        <v>0</v>
      </c>
      <c r="WFZ58" s="70">
        <f t="shared" si="2834"/>
        <v>0</v>
      </c>
      <c r="WGA58" s="70">
        <f t="shared" si="2834"/>
        <v>0</v>
      </c>
      <c r="WGB58" s="70">
        <f t="shared" si="2834"/>
        <v>0</v>
      </c>
      <c r="WGC58" s="70">
        <f t="shared" si="2834"/>
        <v>0</v>
      </c>
      <c r="WGD58" s="70">
        <f t="shared" si="2834"/>
        <v>0</v>
      </c>
      <c r="WGE58" s="70">
        <f t="shared" si="2834"/>
        <v>0</v>
      </c>
      <c r="WGF58" s="70">
        <f t="shared" si="2834"/>
        <v>0</v>
      </c>
      <c r="WGG58" s="70">
        <f t="shared" si="2834"/>
        <v>0</v>
      </c>
      <c r="WGH58" s="50">
        <f t="shared" ref="WGH58:WGH59" si="2835">SUM(WFV58:WGG58)</f>
        <v>0</v>
      </c>
      <c r="WGI58" s="61" t="s">
        <v>60</v>
      </c>
      <c r="WGJ58" s="60">
        <v>9491.7000000000007</v>
      </c>
      <c r="WGK58" s="45">
        <f t="shared" ref="WGK58:WGK59" si="2836">SUM(WGJ58/12)</f>
        <v>790.97500000000002</v>
      </c>
      <c r="WGL58" s="70">
        <v>0</v>
      </c>
      <c r="WGM58" s="70">
        <f t="shared" ref="WGM58:WGW59" si="2837">WGL58</f>
        <v>0</v>
      </c>
      <c r="WGN58" s="70">
        <f t="shared" si="2837"/>
        <v>0</v>
      </c>
      <c r="WGO58" s="70">
        <f t="shared" si="2837"/>
        <v>0</v>
      </c>
      <c r="WGP58" s="70">
        <f t="shared" si="2837"/>
        <v>0</v>
      </c>
      <c r="WGQ58" s="70">
        <f t="shared" si="2837"/>
        <v>0</v>
      </c>
      <c r="WGR58" s="70">
        <f t="shared" si="2837"/>
        <v>0</v>
      </c>
      <c r="WGS58" s="70">
        <f t="shared" si="2837"/>
        <v>0</v>
      </c>
      <c r="WGT58" s="70">
        <f t="shared" si="2837"/>
        <v>0</v>
      </c>
      <c r="WGU58" s="70">
        <f t="shared" si="2837"/>
        <v>0</v>
      </c>
      <c r="WGV58" s="70">
        <f t="shared" si="2837"/>
        <v>0</v>
      </c>
      <c r="WGW58" s="70">
        <f t="shared" si="2837"/>
        <v>0</v>
      </c>
      <c r="WGX58" s="50">
        <f t="shared" ref="WGX58:WGX59" si="2838">SUM(WGL58:WGW58)</f>
        <v>0</v>
      </c>
      <c r="WGY58" s="61" t="s">
        <v>60</v>
      </c>
      <c r="WGZ58" s="60">
        <v>9491.7000000000007</v>
      </c>
      <c r="WHA58" s="45">
        <f t="shared" ref="WHA58:WHA59" si="2839">SUM(WGZ58/12)</f>
        <v>790.97500000000002</v>
      </c>
      <c r="WHB58" s="70">
        <v>0</v>
      </c>
      <c r="WHC58" s="70">
        <f t="shared" ref="WHC58:WHM59" si="2840">WHB58</f>
        <v>0</v>
      </c>
      <c r="WHD58" s="70">
        <f t="shared" si="2840"/>
        <v>0</v>
      </c>
      <c r="WHE58" s="70">
        <f t="shared" si="2840"/>
        <v>0</v>
      </c>
      <c r="WHF58" s="70">
        <f t="shared" si="2840"/>
        <v>0</v>
      </c>
      <c r="WHG58" s="70">
        <f t="shared" si="2840"/>
        <v>0</v>
      </c>
      <c r="WHH58" s="70">
        <f t="shared" si="2840"/>
        <v>0</v>
      </c>
      <c r="WHI58" s="70">
        <f t="shared" si="2840"/>
        <v>0</v>
      </c>
      <c r="WHJ58" s="70">
        <f t="shared" si="2840"/>
        <v>0</v>
      </c>
      <c r="WHK58" s="70">
        <f t="shared" si="2840"/>
        <v>0</v>
      </c>
      <c r="WHL58" s="70">
        <f t="shared" si="2840"/>
        <v>0</v>
      </c>
      <c r="WHM58" s="70">
        <f t="shared" si="2840"/>
        <v>0</v>
      </c>
      <c r="WHN58" s="50">
        <f t="shared" ref="WHN58:WHN59" si="2841">SUM(WHB58:WHM58)</f>
        <v>0</v>
      </c>
      <c r="WHO58" s="61" t="s">
        <v>60</v>
      </c>
      <c r="WHP58" s="60">
        <v>9491.7000000000007</v>
      </c>
      <c r="WHQ58" s="45">
        <f t="shared" ref="WHQ58:WHQ59" si="2842">SUM(WHP58/12)</f>
        <v>790.97500000000002</v>
      </c>
      <c r="WHR58" s="70">
        <v>0</v>
      </c>
      <c r="WHS58" s="70">
        <f t="shared" ref="WHS58:WIC59" si="2843">WHR58</f>
        <v>0</v>
      </c>
      <c r="WHT58" s="70">
        <f t="shared" si="2843"/>
        <v>0</v>
      </c>
      <c r="WHU58" s="70">
        <f t="shared" si="2843"/>
        <v>0</v>
      </c>
      <c r="WHV58" s="70">
        <f t="shared" si="2843"/>
        <v>0</v>
      </c>
      <c r="WHW58" s="70">
        <f t="shared" si="2843"/>
        <v>0</v>
      </c>
      <c r="WHX58" s="70">
        <f t="shared" si="2843"/>
        <v>0</v>
      </c>
      <c r="WHY58" s="70">
        <f t="shared" si="2843"/>
        <v>0</v>
      </c>
      <c r="WHZ58" s="70">
        <f t="shared" si="2843"/>
        <v>0</v>
      </c>
      <c r="WIA58" s="70">
        <f t="shared" si="2843"/>
        <v>0</v>
      </c>
      <c r="WIB58" s="70">
        <f t="shared" si="2843"/>
        <v>0</v>
      </c>
      <c r="WIC58" s="70">
        <f t="shared" si="2843"/>
        <v>0</v>
      </c>
      <c r="WID58" s="50">
        <f t="shared" ref="WID58:WID59" si="2844">SUM(WHR58:WIC58)</f>
        <v>0</v>
      </c>
      <c r="WIE58" s="61" t="s">
        <v>60</v>
      </c>
      <c r="WIF58" s="60">
        <v>9491.7000000000007</v>
      </c>
      <c r="WIG58" s="45">
        <f t="shared" ref="WIG58:WIG59" si="2845">SUM(WIF58/12)</f>
        <v>790.97500000000002</v>
      </c>
      <c r="WIH58" s="70">
        <v>0</v>
      </c>
      <c r="WII58" s="70">
        <f t="shared" ref="WII58:WIS59" si="2846">WIH58</f>
        <v>0</v>
      </c>
      <c r="WIJ58" s="70">
        <f t="shared" si="2846"/>
        <v>0</v>
      </c>
      <c r="WIK58" s="70">
        <f t="shared" si="2846"/>
        <v>0</v>
      </c>
      <c r="WIL58" s="70">
        <f t="shared" si="2846"/>
        <v>0</v>
      </c>
      <c r="WIM58" s="70">
        <f t="shared" si="2846"/>
        <v>0</v>
      </c>
      <c r="WIN58" s="70">
        <f t="shared" si="2846"/>
        <v>0</v>
      </c>
      <c r="WIO58" s="70">
        <f t="shared" si="2846"/>
        <v>0</v>
      </c>
      <c r="WIP58" s="70">
        <f t="shared" si="2846"/>
        <v>0</v>
      </c>
      <c r="WIQ58" s="70">
        <f t="shared" si="2846"/>
        <v>0</v>
      </c>
      <c r="WIR58" s="70">
        <f t="shared" si="2846"/>
        <v>0</v>
      </c>
      <c r="WIS58" s="70">
        <f t="shared" si="2846"/>
        <v>0</v>
      </c>
      <c r="WIT58" s="50">
        <f t="shared" ref="WIT58:WIT59" si="2847">SUM(WIH58:WIS58)</f>
        <v>0</v>
      </c>
      <c r="WIU58" s="61" t="s">
        <v>60</v>
      </c>
      <c r="WIV58" s="60">
        <v>9491.7000000000007</v>
      </c>
      <c r="WIW58" s="45">
        <f t="shared" ref="WIW58:WIW59" si="2848">SUM(WIV58/12)</f>
        <v>790.97500000000002</v>
      </c>
      <c r="WIX58" s="70">
        <v>0</v>
      </c>
      <c r="WIY58" s="70">
        <f t="shared" ref="WIY58:WJI59" si="2849">WIX58</f>
        <v>0</v>
      </c>
      <c r="WIZ58" s="70">
        <f t="shared" si="2849"/>
        <v>0</v>
      </c>
      <c r="WJA58" s="70">
        <f t="shared" si="2849"/>
        <v>0</v>
      </c>
      <c r="WJB58" s="70">
        <f t="shared" si="2849"/>
        <v>0</v>
      </c>
      <c r="WJC58" s="70">
        <f t="shared" si="2849"/>
        <v>0</v>
      </c>
      <c r="WJD58" s="70">
        <f t="shared" si="2849"/>
        <v>0</v>
      </c>
      <c r="WJE58" s="70">
        <f t="shared" si="2849"/>
        <v>0</v>
      </c>
      <c r="WJF58" s="70">
        <f t="shared" si="2849"/>
        <v>0</v>
      </c>
      <c r="WJG58" s="70">
        <f t="shared" si="2849"/>
        <v>0</v>
      </c>
      <c r="WJH58" s="70">
        <f t="shared" si="2849"/>
        <v>0</v>
      </c>
      <c r="WJI58" s="70">
        <f t="shared" si="2849"/>
        <v>0</v>
      </c>
      <c r="WJJ58" s="50">
        <f t="shared" ref="WJJ58:WJJ59" si="2850">SUM(WIX58:WJI58)</f>
        <v>0</v>
      </c>
      <c r="WJK58" s="61" t="s">
        <v>60</v>
      </c>
      <c r="WJL58" s="60">
        <v>9491.7000000000007</v>
      </c>
      <c r="WJM58" s="45">
        <f t="shared" ref="WJM58:WJM59" si="2851">SUM(WJL58/12)</f>
        <v>790.97500000000002</v>
      </c>
      <c r="WJN58" s="70">
        <v>0</v>
      </c>
      <c r="WJO58" s="70">
        <f t="shared" ref="WJO58:WJY59" si="2852">WJN58</f>
        <v>0</v>
      </c>
      <c r="WJP58" s="70">
        <f t="shared" si="2852"/>
        <v>0</v>
      </c>
      <c r="WJQ58" s="70">
        <f t="shared" si="2852"/>
        <v>0</v>
      </c>
      <c r="WJR58" s="70">
        <f t="shared" si="2852"/>
        <v>0</v>
      </c>
      <c r="WJS58" s="70">
        <f t="shared" si="2852"/>
        <v>0</v>
      </c>
      <c r="WJT58" s="70">
        <f t="shared" si="2852"/>
        <v>0</v>
      </c>
      <c r="WJU58" s="70">
        <f t="shared" si="2852"/>
        <v>0</v>
      </c>
      <c r="WJV58" s="70">
        <f t="shared" si="2852"/>
        <v>0</v>
      </c>
      <c r="WJW58" s="70">
        <f t="shared" si="2852"/>
        <v>0</v>
      </c>
      <c r="WJX58" s="70">
        <f t="shared" si="2852"/>
        <v>0</v>
      </c>
      <c r="WJY58" s="70">
        <f t="shared" si="2852"/>
        <v>0</v>
      </c>
      <c r="WJZ58" s="50">
        <f t="shared" ref="WJZ58:WJZ59" si="2853">SUM(WJN58:WJY58)</f>
        <v>0</v>
      </c>
      <c r="WKA58" s="61" t="s">
        <v>60</v>
      </c>
      <c r="WKB58" s="60">
        <v>9491.7000000000007</v>
      </c>
      <c r="WKC58" s="45">
        <f t="shared" ref="WKC58:WKC59" si="2854">SUM(WKB58/12)</f>
        <v>790.97500000000002</v>
      </c>
      <c r="WKD58" s="70">
        <v>0</v>
      </c>
      <c r="WKE58" s="70">
        <f t="shared" ref="WKE58:WKO59" si="2855">WKD58</f>
        <v>0</v>
      </c>
      <c r="WKF58" s="70">
        <f t="shared" si="2855"/>
        <v>0</v>
      </c>
      <c r="WKG58" s="70">
        <f t="shared" si="2855"/>
        <v>0</v>
      </c>
      <c r="WKH58" s="70">
        <f t="shared" si="2855"/>
        <v>0</v>
      </c>
      <c r="WKI58" s="70">
        <f t="shared" si="2855"/>
        <v>0</v>
      </c>
      <c r="WKJ58" s="70">
        <f t="shared" si="2855"/>
        <v>0</v>
      </c>
      <c r="WKK58" s="70">
        <f t="shared" si="2855"/>
        <v>0</v>
      </c>
      <c r="WKL58" s="70">
        <f t="shared" si="2855"/>
        <v>0</v>
      </c>
      <c r="WKM58" s="70">
        <f t="shared" si="2855"/>
        <v>0</v>
      </c>
      <c r="WKN58" s="70">
        <f t="shared" si="2855"/>
        <v>0</v>
      </c>
      <c r="WKO58" s="70">
        <f t="shared" si="2855"/>
        <v>0</v>
      </c>
      <c r="WKP58" s="50">
        <f t="shared" ref="WKP58:WKP59" si="2856">SUM(WKD58:WKO58)</f>
        <v>0</v>
      </c>
      <c r="WKQ58" s="61" t="s">
        <v>60</v>
      </c>
      <c r="WKR58" s="60">
        <v>9491.7000000000007</v>
      </c>
      <c r="WKS58" s="45">
        <f t="shared" ref="WKS58:WKS59" si="2857">SUM(WKR58/12)</f>
        <v>790.97500000000002</v>
      </c>
      <c r="WKT58" s="70">
        <v>0</v>
      </c>
      <c r="WKU58" s="70">
        <f t="shared" ref="WKU58:WLE59" si="2858">WKT58</f>
        <v>0</v>
      </c>
      <c r="WKV58" s="70">
        <f t="shared" si="2858"/>
        <v>0</v>
      </c>
      <c r="WKW58" s="70">
        <f t="shared" si="2858"/>
        <v>0</v>
      </c>
      <c r="WKX58" s="70">
        <f t="shared" si="2858"/>
        <v>0</v>
      </c>
      <c r="WKY58" s="70">
        <f t="shared" si="2858"/>
        <v>0</v>
      </c>
      <c r="WKZ58" s="70">
        <f t="shared" si="2858"/>
        <v>0</v>
      </c>
      <c r="WLA58" s="70">
        <f t="shared" si="2858"/>
        <v>0</v>
      </c>
      <c r="WLB58" s="70">
        <f t="shared" si="2858"/>
        <v>0</v>
      </c>
      <c r="WLC58" s="70">
        <f t="shared" si="2858"/>
        <v>0</v>
      </c>
      <c r="WLD58" s="70">
        <f t="shared" si="2858"/>
        <v>0</v>
      </c>
      <c r="WLE58" s="70">
        <f t="shared" si="2858"/>
        <v>0</v>
      </c>
      <c r="WLF58" s="50">
        <f t="shared" ref="WLF58:WLF59" si="2859">SUM(WKT58:WLE58)</f>
        <v>0</v>
      </c>
      <c r="WLG58" s="61" t="s">
        <v>60</v>
      </c>
      <c r="WLH58" s="60">
        <v>9491.7000000000007</v>
      </c>
      <c r="WLI58" s="45">
        <f t="shared" ref="WLI58:WLI59" si="2860">SUM(WLH58/12)</f>
        <v>790.97500000000002</v>
      </c>
      <c r="WLJ58" s="70">
        <v>0</v>
      </c>
      <c r="WLK58" s="70">
        <f t="shared" ref="WLK58:WLU59" si="2861">WLJ58</f>
        <v>0</v>
      </c>
      <c r="WLL58" s="70">
        <f t="shared" si="2861"/>
        <v>0</v>
      </c>
      <c r="WLM58" s="70">
        <f t="shared" si="2861"/>
        <v>0</v>
      </c>
      <c r="WLN58" s="70">
        <f t="shared" si="2861"/>
        <v>0</v>
      </c>
      <c r="WLO58" s="70">
        <f t="shared" si="2861"/>
        <v>0</v>
      </c>
      <c r="WLP58" s="70">
        <f t="shared" si="2861"/>
        <v>0</v>
      </c>
      <c r="WLQ58" s="70">
        <f t="shared" si="2861"/>
        <v>0</v>
      </c>
      <c r="WLR58" s="70">
        <f t="shared" si="2861"/>
        <v>0</v>
      </c>
      <c r="WLS58" s="70">
        <f t="shared" si="2861"/>
        <v>0</v>
      </c>
      <c r="WLT58" s="70">
        <f t="shared" si="2861"/>
        <v>0</v>
      </c>
      <c r="WLU58" s="70">
        <f t="shared" si="2861"/>
        <v>0</v>
      </c>
      <c r="WLV58" s="50">
        <f t="shared" ref="WLV58:WLV59" si="2862">SUM(WLJ58:WLU58)</f>
        <v>0</v>
      </c>
      <c r="WLW58" s="61" t="s">
        <v>60</v>
      </c>
      <c r="WLX58" s="60">
        <v>9491.7000000000007</v>
      </c>
      <c r="WLY58" s="45">
        <f t="shared" ref="WLY58:WLY59" si="2863">SUM(WLX58/12)</f>
        <v>790.97500000000002</v>
      </c>
      <c r="WLZ58" s="70">
        <v>0</v>
      </c>
      <c r="WMA58" s="70">
        <f t="shared" ref="WMA58:WMK59" si="2864">WLZ58</f>
        <v>0</v>
      </c>
      <c r="WMB58" s="70">
        <f t="shared" si="2864"/>
        <v>0</v>
      </c>
      <c r="WMC58" s="70">
        <f t="shared" si="2864"/>
        <v>0</v>
      </c>
      <c r="WMD58" s="70">
        <f t="shared" si="2864"/>
        <v>0</v>
      </c>
      <c r="WME58" s="70">
        <f t="shared" si="2864"/>
        <v>0</v>
      </c>
      <c r="WMF58" s="70">
        <f t="shared" si="2864"/>
        <v>0</v>
      </c>
      <c r="WMG58" s="70">
        <f t="shared" si="2864"/>
        <v>0</v>
      </c>
      <c r="WMH58" s="70">
        <f t="shared" si="2864"/>
        <v>0</v>
      </c>
      <c r="WMI58" s="70">
        <f t="shared" si="2864"/>
        <v>0</v>
      </c>
      <c r="WMJ58" s="70">
        <f t="shared" si="2864"/>
        <v>0</v>
      </c>
      <c r="WMK58" s="70">
        <f t="shared" si="2864"/>
        <v>0</v>
      </c>
      <c r="WML58" s="50">
        <f t="shared" ref="WML58:WML59" si="2865">SUM(WLZ58:WMK58)</f>
        <v>0</v>
      </c>
      <c r="WMM58" s="61" t="s">
        <v>60</v>
      </c>
      <c r="WMN58" s="60">
        <v>9491.7000000000007</v>
      </c>
      <c r="WMO58" s="45">
        <f t="shared" ref="WMO58:WMO59" si="2866">SUM(WMN58/12)</f>
        <v>790.97500000000002</v>
      </c>
      <c r="WMP58" s="70">
        <v>0</v>
      </c>
      <c r="WMQ58" s="70">
        <f t="shared" ref="WMQ58:WNA59" si="2867">WMP58</f>
        <v>0</v>
      </c>
      <c r="WMR58" s="70">
        <f t="shared" si="2867"/>
        <v>0</v>
      </c>
      <c r="WMS58" s="70">
        <f t="shared" si="2867"/>
        <v>0</v>
      </c>
      <c r="WMT58" s="70">
        <f t="shared" si="2867"/>
        <v>0</v>
      </c>
      <c r="WMU58" s="70">
        <f t="shared" si="2867"/>
        <v>0</v>
      </c>
      <c r="WMV58" s="70">
        <f t="shared" si="2867"/>
        <v>0</v>
      </c>
      <c r="WMW58" s="70">
        <f t="shared" si="2867"/>
        <v>0</v>
      </c>
      <c r="WMX58" s="70">
        <f t="shared" si="2867"/>
        <v>0</v>
      </c>
      <c r="WMY58" s="70">
        <f t="shared" si="2867"/>
        <v>0</v>
      </c>
      <c r="WMZ58" s="70">
        <f t="shared" si="2867"/>
        <v>0</v>
      </c>
      <c r="WNA58" s="70">
        <f t="shared" si="2867"/>
        <v>0</v>
      </c>
      <c r="WNB58" s="50">
        <f t="shared" ref="WNB58:WNB59" si="2868">SUM(WMP58:WNA58)</f>
        <v>0</v>
      </c>
      <c r="WNC58" s="61" t="s">
        <v>60</v>
      </c>
      <c r="WND58" s="60">
        <v>9491.7000000000007</v>
      </c>
      <c r="WNE58" s="45">
        <f t="shared" ref="WNE58:WNE59" si="2869">SUM(WND58/12)</f>
        <v>790.97500000000002</v>
      </c>
      <c r="WNF58" s="70">
        <v>0</v>
      </c>
      <c r="WNG58" s="70">
        <f t="shared" ref="WNG58:WNQ59" si="2870">WNF58</f>
        <v>0</v>
      </c>
      <c r="WNH58" s="70">
        <f t="shared" si="2870"/>
        <v>0</v>
      </c>
      <c r="WNI58" s="70">
        <f t="shared" si="2870"/>
        <v>0</v>
      </c>
      <c r="WNJ58" s="70">
        <f t="shared" si="2870"/>
        <v>0</v>
      </c>
      <c r="WNK58" s="70">
        <f t="shared" si="2870"/>
        <v>0</v>
      </c>
      <c r="WNL58" s="70">
        <f t="shared" si="2870"/>
        <v>0</v>
      </c>
      <c r="WNM58" s="70">
        <f t="shared" si="2870"/>
        <v>0</v>
      </c>
      <c r="WNN58" s="70">
        <f t="shared" si="2870"/>
        <v>0</v>
      </c>
      <c r="WNO58" s="70">
        <f t="shared" si="2870"/>
        <v>0</v>
      </c>
      <c r="WNP58" s="70">
        <f t="shared" si="2870"/>
        <v>0</v>
      </c>
      <c r="WNQ58" s="70">
        <f t="shared" si="2870"/>
        <v>0</v>
      </c>
      <c r="WNR58" s="50">
        <f t="shared" ref="WNR58:WNR59" si="2871">SUM(WNF58:WNQ58)</f>
        <v>0</v>
      </c>
      <c r="WNS58" s="61" t="s">
        <v>60</v>
      </c>
      <c r="WNT58" s="60">
        <v>9491.7000000000007</v>
      </c>
      <c r="WNU58" s="45">
        <f t="shared" ref="WNU58:WNU59" si="2872">SUM(WNT58/12)</f>
        <v>790.97500000000002</v>
      </c>
      <c r="WNV58" s="70">
        <v>0</v>
      </c>
      <c r="WNW58" s="70">
        <f t="shared" ref="WNW58:WOG59" si="2873">WNV58</f>
        <v>0</v>
      </c>
      <c r="WNX58" s="70">
        <f t="shared" si="2873"/>
        <v>0</v>
      </c>
      <c r="WNY58" s="70">
        <f t="shared" si="2873"/>
        <v>0</v>
      </c>
      <c r="WNZ58" s="70">
        <f t="shared" si="2873"/>
        <v>0</v>
      </c>
      <c r="WOA58" s="70">
        <f t="shared" si="2873"/>
        <v>0</v>
      </c>
      <c r="WOB58" s="70">
        <f t="shared" si="2873"/>
        <v>0</v>
      </c>
      <c r="WOC58" s="70">
        <f t="shared" si="2873"/>
        <v>0</v>
      </c>
      <c r="WOD58" s="70">
        <f t="shared" si="2873"/>
        <v>0</v>
      </c>
      <c r="WOE58" s="70">
        <f t="shared" si="2873"/>
        <v>0</v>
      </c>
      <c r="WOF58" s="70">
        <f t="shared" si="2873"/>
        <v>0</v>
      </c>
      <c r="WOG58" s="70">
        <f t="shared" si="2873"/>
        <v>0</v>
      </c>
      <c r="WOH58" s="50">
        <f t="shared" ref="WOH58:WOH59" si="2874">SUM(WNV58:WOG58)</f>
        <v>0</v>
      </c>
      <c r="WOI58" s="61" t="s">
        <v>60</v>
      </c>
      <c r="WOJ58" s="60">
        <v>9491.7000000000007</v>
      </c>
      <c r="WOK58" s="45">
        <f t="shared" ref="WOK58:WOK59" si="2875">SUM(WOJ58/12)</f>
        <v>790.97500000000002</v>
      </c>
      <c r="WOL58" s="70">
        <v>0</v>
      </c>
      <c r="WOM58" s="70">
        <f t="shared" ref="WOM58:WOW59" si="2876">WOL58</f>
        <v>0</v>
      </c>
      <c r="WON58" s="70">
        <f t="shared" si="2876"/>
        <v>0</v>
      </c>
      <c r="WOO58" s="70">
        <f t="shared" si="2876"/>
        <v>0</v>
      </c>
      <c r="WOP58" s="70">
        <f t="shared" si="2876"/>
        <v>0</v>
      </c>
      <c r="WOQ58" s="70">
        <f t="shared" si="2876"/>
        <v>0</v>
      </c>
      <c r="WOR58" s="70">
        <f t="shared" si="2876"/>
        <v>0</v>
      </c>
      <c r="WOS58" s="70">
        <f t="shared" si="2876"/>
        <v>0</v>
      </c>
      <c r="WOT58" s="70">
        <f t="shared" si="2876"/>
        <v>0</v>
      </c>
      <c r="WOU58" s="70">
        <f t="shared" si="2876"/>
        <v>0</v>
      </c>
      <c r="WOV58" s="70">
        <f t="shared" si="2876"/>
        <v>0</v>
      </c>
      <c r="WOW58" s="70">
        <f t="shared" si="2876"/>
        <v>0</v>
      </c>
      <c r="WOX58" s="50">
        <f t="shared" ref="WOX58:WOX59" si="2877">SUM(WOL58:WOW58)</f>
        <v>0</v>
      </c>
      <c r="WOY58" s="61" t="s">
        <v>60</v>
      </c>
      <c r="WOZ58" s="60">
        <v>9491.7000000000007</v>
      </c>
      <c r="WPA58" s="45">
        <f t="shared" ref="WPA58:WPA59" si="2878">SUM(WOZ58/12)</f>
        <v>790.97500000000002</v>
      </c>
      <c r="WPB58" s="70">
        <v>0</v>
      </c>
      <c r="WPC58" s="70">
        <f t="shared" ref="WPC58:WPM59" si="2879">WPB58</f>
        <v>0</v>
      </c>
      <c r="WPD58" s="70">
        <f t="shared" si="2879"/>
        <v>0</v>
      </c>
      <c r="WPE58" s="70">
        <f t="shared" si="2879"/>
        <v>0</v>
      </c>
      <c r="WPF58" s="70">
        <f t="shared" si="2879"/>
        <v>0</v>
      </c>
      <c r="WPG58" s="70">
        <f t="shared" si="2879"/>
        <v>0</v>
      </c>
      <c r="WPH58" s="70">
        <f t="shared" si="2879"/>
        <v>0</v>
      </c>
      <c r="WPI58" s="70">
        <f t="shared" si="2879"/>
        <v>0</v>
      </c>
      <c r="WPJ58" s="70">
        <f t="shared" si="2879"/>
        <v>0</v>
      </c>
      <c r="WPK58" s="70">
        <f t="shared" si="2879"/>
        <v>0</v>
      </c>
      <c r="WPL58" s="70">
        <f t="shared" si="2879"/>
        <v>0</v>
      </c>
      <c r="WPM58" s="70">
        <f t="shared" si="2879"/>
        <v>0</v>
      </c>
      <c r="WPN58" s="50">
        <f t="shared" ref="WPN58:WPN59" si="2880">SUM(WPB58:WPM58)</f>
        <v>0</v>
      </c>
      <c r="WPO58" s="61" t="s">
        <v>60</v>
      </c>
      <c r="WPP58" s="60">
        <v>9491.7000000000007</v>
      </c>
      <c r="WPQ58" s="45">
        <f t="shared" ref="WPQ58:WPQ59" si="2881">SUM(WPP58/12)</f>
        <v>790.97500000000002</v>
      </c>
      <c r="WPR58" s="70">
        <v>0</v>
      </c>
      <c r="WPS58" s="70">
        <f t="shared" ref="WPS58:WQC59" si="2882">WPR58</f>
        <v>0</v>
      </c>
      <c r="WPT58" s="70">
        <f t="shared" si="2882"/>
        <v>0</v>
      </c>
      <c r="WPU58" s="70">
        <f t="shared" si="2882"/>
        <v>0</v>
      </c>
      <c r="WPV58" s="70">
        <f t="shared" si="2882"/>
        <v>0</v>
      </c>
      <c r="WPW58" s="70">
        <f t="shared" si="2882"/>
        <v>0</v>
      </c>
      <c r="WPX58" s="70">
        <f t="shared" si="2882"/>
        <v>0</v>
      </c>
      <c r="WPY58" s="70">
        <f t="shared" si="2882"/>
        <v>0</v>
      </c>
      <c r="WPZ58" s="70">
        <f t="shared" si="2882"/>
        <v>0</v>
      </c>
      <c r="WQA58" s="70">
        <f t="shared" si="2882"/>
        <v>0</v>
      </c>
      <c r="WQB58" s="70">
        <f t="shared" si="2882"/>
        <v>0</v>
      </c>
      <c r="WQC58" s="70">
        <f t="shared" si="2882"/>
        <v>0</v>
      </c>
      <c r="WQD58" s="50">
        <f t="shared" ref="WQD58:WQD59" si="2883">SUM(WPR58:WQC58)</f>
        <v>0</v>
      </c>
      <c r="WQE58" s="61" t="s">
        <v>60</v>
      </c>
      <c r="WQF58" s="60">
        <v>9491.7000000000007</v>
      </c>
      <c r="WQG58" s="45">
        <f t="shared" ref="WQG58:WQG59" si="2884">SUM(WQF58/12)</f>
        <v>790.97500000000002</v>
      </c>
      <c r="WQH58" s="70">
        <v>0</v>
      </c>
      <c r="WQI58" s="70">
        <f t="shared" ref="WQI58:WQS59" si="2885">WQH58</f>
        <v>0</v>
      </c>
      <c r="WQJ58" s="70">
        <f t="shared" si="2885"/>
        <v>0</v>
      </c>
      <c r="WQK58" s="70">
        <f t="shared" si="2885"/>
        <v>0</v>
      </c>
      <c r="WQL58" s="70">
        <f t="shared" si="2885"/>
        <v>0</v>
      </c>
      <c r="WQM58" s="70">
        <f t="shared" si="2885"/>
        <v>0</v>
      </c>
      <c r="WQN58" s="70">
        <f t="shared" si="2885"/>
        <v>0</v>
      </c>
      <c r="WQO58" s="70">
        <f t="shared" si="2885"/>
        <v>0</v>
      </c>
      <c r="WQP58" s="70">
        <f t="shared" si="2885"/>
        <v>0</v>
      </c>
      <c r="WQQ58" s="70">
        <f t="shared" si="2885"/>
        <v>0</v>
      </c>
      <c r="WQR58" s="70">
        <f t="shared" si="2885"/>
        <v>0</v>
      </c>
      <c r="WQS58" s="70">
        <f t="shared" si="2885"/>
        <v>0</v>
      </c>
      <c r="WQT58" s="50">
        <f t="shared" ref="WQT58:WQT59" si="2886">SUM(WQH58:WQS58)</f>
        <v>0</v>
      </c>
      <c r="WQU58" s="61" t="s">
        <v>60</v>
      </c>
      <c r="WQV58" s="60">
        <v>9491.7000000000007</v>
      </c>
      <c r="WQW58" s="45">
        <f t="shared" ref="WQW58:WQW59" si="2887">SUM(WQV58/12)</f>
        <v>790.97500000000002</v>
      </c>
      <c r="WQX58" s="70">
        <v>0</v>
      </c>
      <c r="WQY58" s="70">
        <f t="shared" ref="WQY58:WRI59" si="2888">WQX58</f>
        <v>0</v>
      </c>
      <c r="WQZ58" s="70">
        <f t="shared" si="2888"/>
        <v>0</v>
      </c>
      <c r="WRA58" s="70">
        <f t="shared" si="2888"/>
        <v>0</v>
      </c>
      <c r="WRB58" s="70">
        <f t="shared" si="2888"/>
        <v>0</v>
      </c>
      <c r="WRC58" s="70">
        <f t="shared" si="2888"/>
        <v>0</v>
      </c>
      <c r="WRD58" s="70">
        <f t="shared" si="2888"/>
        <v>0</v>
      </c>
      <c r="WRE58" s="70">
        <f t="shared" si="2888"/>
        <v>0</v>
      </c>
      <c r="WRF58" s="70">
        <f t="shared" si="2888"/>
        <v>0</v>
      </c>
      <c r="WRG58" s="70">
        <f t="shared" si="2888"/>
        <v>0</v>
      </c>
      <c r="WRH58" s="70">
        <f t="shared" si="2888"/>
        <v>0</v>
      </c>
      <c r="WRI58" s="70">
        <f t="shared" si="2888"/>
        <v>0</v>
      </c>
      <c r="WRJ58" s="50">
        <f t="shared" ref="WRJ58:WRJ59" si="2889">SUM(WQX58:WRI58)</f>
        <v>0</v>
      </c>
      <c r="WRK58" s="61" t="s">
        <v>60</v>
      </c>
      <c r="WRL58" s="60">
        <v>9491.7000000000007</v>
      </c>
      <c r="WRM58" s="45">
        <f t="shared" ref="WRM58:WRM59" si="2890">SUM(WRL58/12)</f>
        <v>790.97500000000002</v>
      </c>
      <c r="WRN58" s="70">
        <v>0</v>
      </c>
      <c r="WRO58" s="70">
        <f t="shared" ref="WRO58:WRY59" si="2891">WRN58</f>
        <v>0</v>
      </c>
      <c r="WRP58" s="70">
        <f t="shared" si="2891"/>
        <v>0</v>
      </c>
      <c r="WRQ58" s="70">
        <f t="shared" si="2891"/>
        <v>0</v>
      </c>
      <c r="WRR58" s="70">
        <f t="shared" si="2891"/>
        <v>0</v>
      </c>
      <c r="WRS58" s="70">
        <f t="shared" si="2891"/>
        <v>0</v>
      </c>
      <c r="WRT58" s="70">
        <f t="shared" si="2891"/>
        <v>0</v>
      </c>
      <c r="WRU58" s="70">
        <f t="shared" si="2891"/>
        <v>0</v>
      </c>
      <c r="WRV58" s="70">
        <f t="shared" si="2891"/>
        <v>0</v>
      </c>
      <c r="WRW58" s="70">
        <f t="shared" si="2891"/>
        <v>0</v>
      </c>
      <c r="WRX58" s="70">
        <f t="shared" si="2891"/>
        <v>0</v>
      </c>
      <c r="WRY58" s="70">
        <f t="shared" si="2891"/>
        <v>0</v>
      </c>
      <c r="WRZ58" s="50">
        <f t="shared" ref="WRZ58:WRZ59" si="2892">SUM(WRN58:WRY58)</f>
        <v>0</v>
      </c>
      <c r="WSA58" s="61" t="s">
        <v>60</v>
      </c>
      <c r="WSB58" s="60">
        <v>9491.7000000000007</v>
      </c>
      <c r="WSC58" s="45">
        <f t="shared" ref="WSC58:WSC59" si="2893">SUM(WSB58/12)</f>
        <v>790.97500000000002</v>
      </c>
      <c r="WSD58" s="70">
        <v>0</v>
      </c>
      <c r="WSE58" s="70">
        <f t="shared" ref="WSE58:WSO59" si="2894">WSD58</f>
        <v>0</v>
      </c>
      <c r="WSF58" s="70">
        <f t="shared" si="2894"/>
        <v>0</v>
      </c>
      <c r="WSG58" s="70">
        <f t="shared" si="2894"/>
        <v>0</v>
      </c>
      <c r="WSH58" s="70">
        <f t="shared" si="2894"/>
        <v>0</v>
      </c>
      <c r="WSI58" s="70">
        <f t="shared" si="2894"/>
        <v>0</v>
      </c>
      <c r="WSJ58" s="70">
        <f t="shared" si="2894"/>
        <v>0</v>
      </c>
      <c r="WSK58" s="70">
        <f t="shared" si="2894"/>
        <v>0</v>
      </c>
      <c r="WSL58" s="70">
        <f t="shared" si="2894"/>
        <v>0</v>
      </c>
      <c r="WSM58" s="70">
        <f t="shared" si="2894"/>
        <v>0</v>
      </c>
      <c r="WSN58" s="70">
        <f t="shared" si="2894"/>
        <v>0</v>
      </c>
      <c r="WSO58" s="70">
        <f t="shared" si="2894"/>
        <v>0</v>
      </c>
      <c r="WSP58" s="50">
        <f t="shared" ref="WSP58:WSP59" si="2895">SUM(WSD58:WSO58)</f>
        <v>0</v>
      </c>
      <c r="WSQ58" s="61" t="s">
        <v>60</v>
      </c>
      <c r="WSR58" s="60">
        <v>9491.7000000000007</v>
      </c>
      <c r="WSS58" s="45">
        <f t="shared" ref="WSS58:WSS59" si="2896">SUM(WSR58/12)</f>
        <v>790.97500000000002</v>
      </c>
      <c r="WST58" s="70">
        <v>0</v>
      </c>
      <c r="WSU58" s="70">
        <f t="shared" ref="WSU58:WTE59" si="2897">WST58</f>
        <v>0</v>
      </c>
      <c r="WSV58" s="70">
        <f t="shared" si="2897"/>
        <v>0</v>
      </c>
      <c r="WSW58" s="70">
        <f t="shared" si="2897"/>
        <v>0</v>
      </c>
      <c r="WSX58" s="70">
        <f t="shared" si="2897"/>
        <v>0</v>
      </c>
      <c r="WSY58" s="70">
        <f t="shared" si="2897"/>
        <v>0</v>
      </c>
      <c r="WSZ58" s="70">
        <f t="shared" si="2897"/>
        <v>0</v>
      </c>
      <c r="WTA58" s="70">
        <f t="shared" si="2897"/>
        <v>0</v>
      </c>
      <c r="WTB58" s="70">
        <f t="shared" si="2897"/>
        <v>0</v>
      </c>
      <c r="WTC58" s="70">
        <f t="shared" si="2897"/>
        <v>0</v>
      </c>
      <c r="WTD58" s="70">
        <f t="shared" si="2897"/>
        <v>0</v>
      </c>
      <c r="WTE58" s="70">
        <f t="shared" si="2897"/>
        <v>0</v>
      </c>
      <c r="WTF58" s="50">
        <f t="shared" ref="WTF58:WTF59" si="2898">SUM(WST58:WTE58)</f>
        <v>0</v>
      </c>
      <c r="WTG58" s="61" t="s">
        <v>60</v>
      </c>
      <c r="WTH58" s="60">
        <v>9491.7000000000007</v>
      </c>
      <c r="WTI58" s="45">
        <f t="shared" ref="WTI58:WTI59" si="2899">SUM(WTH58/12)</f>
        <v>790.97500000000002</v>
      </c>
      <c r="WTJ58" s="70">
        <v>0</v>
      </c>
      <c r="WTK58" s="70">
        <f t="shared" ref="WTK58:WTU59" si="2900">WTJ58</f>
        <v>0</v>
      </c>
      <c r="WTL58" s="70">
        <f t="shared" si="2900"/>
        <v>0</v>
      </c>
      <c r="WTM58" s="70">
        <f t="shared" si="2900"/>
        <v>0</v>
      </c>
      <c r="WTN58" s="70">
        <f t="shared" si="2900"/>
        <v>0</v>
      </c>
      <c r="WTO58" s="70">
        <f t="shared" si="2900"/>
        <v>0</v>
      </c>
      <c r="WTP58" s="70">
        <f t="shared" si="2900"/>
        <v>0</v>
      </c>
      <c r="WTQ58" s="70">
        <f t="shared" si="2900"/>
        <v>0</v>
      </c>
      <c r="WTR58" s="70">
        <f t="shared" si="2900"/>
        <v>0</v>
      </c>
      <c r="WTS58" s="70">
        <f t="shared" si="2900"/>
        <v>0</v>
      </c>
      <c r="WTT58" s="70">
        <f t="shared" si="2900"/>
        <v>0</v>
      </c>
      <c r="WTU58" s="70">
        <f t="shared" si="2900"/>
        <v>0</v>
      </c>
      <c r="WTV58" s="50">
        <f t="shared" ref="WTV58:WTV59" si="2901">SUM(WTJ58:WTU58)</f>
        <v>0</v>
      </c>
      <c r="WTW58" s="61" t="s">
        <v>60</v>
      </c>
      <c r="WTX58" s="60">
        <v>9491.7000000000007</v>
      </c>
      <c r="WTY58" s="45">
        <f t="shared" ref="WTY58:WTY59" si="2902">SUM(WTX58/12)</f>
        <v>790.97500000000002</v>
      </c>
      <c r="WTZ58" s="70">
        <v>0</v>
      </c>
      <c r="WUA58" s="70">
        <f t="shared" ref="WUA58:WUK59" si="2903">WTZ58</f>
        <v>0</v>
      </c>
      <c r="WUB58" s="70">
        <f t="shared" si="2903"/>
        <v>0</v>
      </c>
      <c r="WUC58" s="70">
        <f t="shared" si="2903"/>
        <v>0</v>
      </c>
      <c r="WUD58" s="70">
        <f t="shared" si="2903"/>
        <v>0</v>
      </c>
      <c r="WUE58" s="70">
        <f t="shared" si="2903"/>
        <v>0</v>
      </c>
      <c r="WUF58" s="70">
        <f t="shared" si="2903"/>
        <v>0</v>
      </c>
      <c r="WUG58" s="70">
        <f t="shared" si="2903"/>
        <v>0</v>
      </c>
      <c r="WUH58" s="70">
        <f t="shared" si="2903"/>
        <v>0</v>
      </c>
      <c r="WUI58" s="70">
        <f t="shared" si="2903"/>
        <v>0</v>
      </c>
      <c r="WUJ58" s="70">
        <f t="shared" si="2903"/>
        <v>0</v>
      </c>
      <c r="WUK58" s="70">
        <f t="shared" si="2903"/>
        <v>0</v>
      </c>
      <c r="WUL58" s="50">
        <f t="shared" ref="WUL58:WUL59" si="2904">SUM(WTZ58:WUK58)</f>
        <v>0</v>
      </c>
      <c r="WUM58" s="61" t="s">
        <v>60</v>
      </c>
      <c r="WUN58" s="60">
        <v>9491.7000000000007</v>
      </c>
      <c r="WUO58" s="45">
        <f t="shared" ref="WUO58:WUO59" si="2905">SUM(WUN58/12)</f>
        <v>790.97500000000002</v>
      </c>
      <c r="WUP58" s="70">
        <v>0</v>
      </c>
      <c r="WUQ58" s="70">
        <f t="shared" ref="WUQ58:WVA59" si="2906">WUP58</f>
        <v>0</v>
      </c>
      <c r="WUR58" s="70">
        <f t="shared" si="2906"/>
        <v>0</v>
      </c>
      <c r="WUS58" s="70">
        <f t="shared" si="2906"/>
        <v>0</v>
      </c>
      <c r="WUT58" s="70">
        <f t="shared" si="2906"/>
        <v>0</v>
      </c>
      <c r="WUU58" s="70">
        <f t="shared" si="2906"/>
        <v>0</v>
      </c>
      <c r="WUV58" s="70">
        <f t="shared" si="2906"/>
        <v>0</v>
      </c>
      <c r="WUW58" s="70">
        <f t="shared" si="2906"/>
        <v>0</v>
      </c>
      <c r="WUX58" s="70">
        <f t="shared" si="2906"/>
        <v>0</v>
      </c>
      <c r="WUY58" s="70">
        <f t="shared" si="2906"/>
        <v>0</v>
      </c>
      <c r="WUZ58" s="70">
        <f t="shared" si="2906"/>
        <v>0</v>
      </c>
      <c r="WVA58" s="70">
        <f t="shared" si="2906"/>
        <v>0</v>
      </c>
      <c r="WVB58" s="50">
        <f t="shared" ref="WVB58:WVB59" si="2907">SUM(WUP58:WVA58)</f>
        <v>0</v>
      </c>
      <c r="WVC58" s="61" t="s">
        <v>60</v>
      </c>
      <c r="WVD58" s="60">
        <v>9491.7000000000007</v>
      </c>
      <c r="WVE58" s="45">
        <f t="shared" ref="WVE58:WVE59" si="2908">SUM(WVD58/12)</f>
        <v>790.97500000000002</v>
      </c>
      <c r="WVF58" s="70">
        <v>0</v>
      </c>
      <c r="WVG58" s="70">
        <f t="shared" ref="WVG58:WVQ59" si="2909">WVF58</f>
        <v>0</v>
      </c>
      <c r="WVH58" s="70">
        <f t="shared" si="2909"/>
        <v>0</v>
      </c>
      <c r="WVI58" s="70">
        <f t="shared" si="2909"/>
        <v>0</v>
      </c>
      <c r="WVJ58" s="70">
        <f t="shared" si="2909"/>
        <v>0</v>
      </c>
      <c r="WVK58" s="70">
        <f t="shared" si="2909"/>
        <v>0</v>
      </c>
      <c r="WVL58" s="70">
        <f t="shared" si="2909"/>
        <v>0</v>
      </c>
      <c r="WVM58" s="70">
        <f t="shared" si="2909"/>
        <v>0</v>
      </c>
      <c r="WVN58" s="70">
        <f t="shared" si="2909"/>
        <v>0</v>
      </c>
      <c r="WVO58" s="70">
        <f t="shared" si="2909"/>
        <v>0</v>
      </c>
      <c r="WVP58" s="70">
        <f t="shared" si="2909"/>
        <v>0</v>
      </c>
      <c r="WVQ58" s="70">
        <f t="shared" si="2909"/>
        <v>0</v>
      </c>
      <c r="WVR58" s="50">
        <f t="shared" ref="WVR58:WVR59" si="2910">SUM(WVF58:WVQ58)</f>
        <v>0</v>
      </c>
      <c r="WVS58" s="61" t="s">
        <v>60</v>
      </c>
      <c r="WVT58" s="60">
        <v>9491.7000000000007</v>
      </c>
      <c r="WVU58" s="45">
        <f t="shared" ref="WVU58:WVU59" si="2911">SUM(WVT58/12)</f>
        <v>790.97500000000002</v>
      </c>
      <c r="WVV58" s="70">
        <v>0</v>
      </c>
      <c r="WVW58" s="70">
        <f t="shared" ref="WVW58:WWG59" si="2912">WVV58</f>
        <v>0</v>
      </c>
      <c r="WVX58" s="70">
        <f t="shared" si="2912"/>
        <v>0</v>
      </c>
      <c r="WVY58" s="70">
        <f t="shared" si="2912"/>
        <v>0</v>
      </c>
      <c r="WVZ58" s="70">
        <f t="shared" si="2912"/>
        <v>0</v>
      </c>
      <c r="WWA58" s="70">
        <f t="shared" si="2912"/>
        <v>0</v>
      </c>
      <c r="WWB58" s="70">
        <f t="shared" si="2912"/>
        <v>0</v>
      </c>
      <c r="WWC58" s="70">
        <f t="shared" si="2912"/>
        <v>0</v>
      </c>
      <c r="WWD58" s="70">
        <f t="shared" si="2912"/>
        <v>0</v>
      </c>
      <c r="WWE58" s="70">
        <f t="shared" si="2912"/>
        <v>0</v>
      </c>
      <c r="WWF58" s="70">
        <f t="shared" si="2912"/>
        <v>0</v>
      </c>
      <c r="WWG58" s="70">
        <f t="shared" si="2912"/>
        <v>0</v>
      </c>
      <c r="WWH58" s="50">
        <f t="shared" ref="WWH58:WWH59" si="2913">SUM(WVV58:WWG58)</f>
        <v>0</v>
      </c>
      <c r="WWI58" s="61" t="s">
        <v>60</v>
      </c>
      <c r="WWJ58" s="60">
        <v>9491.7000000000007</v>
      </c>
      <c r="WWK58" s="45">
        <f t="shared" ref="WWK58:WWK59" si="2914">SUM(WWJ58/12)</f>
        <v>790.97500000000002</v>
      </c>
      <c r="WWL58" s="70">
        <v>0</v>
      </c>
      <c r="WWM58" s="70">
        <f t="shared" ref="WWM58:WWW59" si="2915">WWL58</f>
        <v>0</v>
      </c>
      <c r="WWN58" s="70">
        <f t="shared" si="2915"/>
        <v>0</v>
      </c>
      <c r="WWO58" s="70">
        <f t="shared" si="2915"/>
        <v>0</v>
      </c>
      <c r="WWP58" s="70">
        <f t="shared" si="2915"/>
        <v>0</v>
      </c>
      <c r="WWQ58" s="70">
        <f t="shared" si="2915"/>
        <v>0</v>
      </c>
      <c r="WWR58" s="70">
        <f t="shared" si="2915"/>
        <v>0</v>
      </c>
      <c r="WWS58" s="70">
        <f t="shared" si="2915"/>
        <v>0</v>
      </c>
      <c r="WWT58" s="70">
        <f t="shared" si="2915"/>
        <v>0</v>
      </c>
      <c r="WWU58" s="70">
        <f t="shared" si="2915"/>
        <v>0</v>
      </c>
      <c r="WWV58" s="70">
        <f t="shared" si="2915"/>
        <v>0</v>
      </c>
      <c r="WWW58" s="70">
        <f t="shared" si="2915"/>
        <v>0</v>
      </c>
      <c r="WWX58" s="50">
        <f t="shared" ref="WWX58:WWX59" si="2916">SUM(WWL58:WWW58)</f>
        <v>0</v>
      </c>
      <c r="WWY58" s="61" t="s">
        <v>60</v>
      </c>
      <c r="WWZ58" s="60">
        <v>9491.7000000000007</v>
      </c>
      <c r="WXA58" s="45">
        <f t="shared" ref="WXA58:WXA59" si="2917">SUM(WWZ58/12)</f>
        <v>790.97500000000002</v>
      </c>
      <c r="WXB58" s="70">
        <v>0</v>
      </c>
      <c r="WXC58" s="70">
        <f t="shared" ref="WXC58:WXM59" si="2918">WXB58</f>
        <v>0</v>
      </c>
      <c r="WXD58" s="70">
        <f t="shared" si="2918"/>
        <v>0</v>
      </c>
      <c r="WXE58" s="70">
        <f t="shared" si="2918"/>
        <v>0</v>
      </c>
      <c r="WXF58" s="70">
        <f t="shared" si="2918"/>
        <v>0</v>
      </c>
      <c r="WXG58" s="70">
        <f t="shared" si="2918"/>
        <v>0</v>
      </c>
      <c r="WXH58" s="70">
        <f t="shared" si="2918"/>
        <v>0</v>
      </c>
      <c r="WXI58" s="70">
        <f t="shared" si="2918"/>
        <v>0</v>
      </c>
      <c r="WXJ58" s="70">
        <f t="shared" si="2918"/>
        <v>0</v>
      </c>
      <c r="WXK58" s="70">
        <f t="shared" si="2918"/>
        <v>0</v>
      </c>
      <c r="WXL58" s="70">
        <f t="shared" si="2918"/>
        <v>0</v>
      </c>
      <c r="WXM58" s="70">
        <f t="shared" si="2918"/>
        <v>0</v>
      </c>
      <c r="WXN58" s="50">
        <f t="shared" ref="WXN58:WXN59" si="2919">SUM(WXB58:WXM58)</f>
        <v>0</v>
      </c>
      <c r="WXO58" s="61" t="s">
        <v>60</v>
      </c>
      <c r="WXP58" s="60">
        <v>9491.7000000000007</v>
      </c>
      <c r="WXQ58" s="45">
        <f t="shared" ref="WXQ58:WXQ59" si="2920">SUM(WXP58/12)</f>
        <v>790.97500000000002</v>
      </c>
      <c r="WXR58" s="70">
        <v>0</v>
      </c>
      <c r="WXS58" s="70">
        <f t="shared" ref="WXS58:WYC59" si="2921">WXR58</f>
        <v>0</v>
      </c>
      <c r="WXT58" s="70">
        <f t="shared" si="2921"/>
        <v>0</v>
      </c>
      <c r="WXU58" s="70">
        <f t="shared" si="2921"/>
        <v>0</v>
      </c>
      <c r="WXV58" s="70">
        <f t="shared" si="2921"/>
        <v>0</v>
      </c>
      <c r="WXW58" s="70">
        <f t="shared" si="2921"/>
        <v>0</v>
      </c>
      <c r="WXX58" s="70">
        <f t="shared" si="2921"/>
        <v>0</v>
      </c>
      <c r="WXY58" s="70">
        <f t="shared" si="2921"/>
        <v>0</v>
      </c>
      <c r="WXZ58" s="70">
        <f t="shared" si="2921"/>
        <v>0</v>
      </c>
      <c r="WYA58" s="70">
        <f t="shared" si="2921"/>
        <v>0</v>
      </c>
      <c r="WYB58" s="70">
        <f t="shared" si="2921"/>
        <v>0</v>
      </c>
      <c r="WYC58" s="70">
        <f t="shared" si="2921"/>
        <v>0</v>
      </c>
      <c r="WYD58" s="50">
        <f t="shared" ref="WYD58:WYD59" si="2922">SUM(WXR58:WYC58)</f>
        <v>0</v>
      </c>
      <c r="WYE58" s="61" t="s">
        <v>60</v>
      </c>
      <c r="WYF58" s="60">
        <v>9491.7000000000007</v>
      </c>
      <c r="WYG58" s="45">
        <f t="shared" ref="WYG58:WYG59" si="2923">SUM(WYF58/12)</f>
        <v>790.97500000000002</v>
      </c>
      <c r="WYH58" s="70">
        <v>0</v>
      </c>
      <c r="WYI58" s="70">
        <f t="shared" ref="WYI58:WYS59" si="2924">WYH58</f>
        <v>0</v>
      </c>
      <c r="WYJ58" s="70">
        <f t="shared" si="2924"/>
        <v>0</v>
      </c>
      <c r="WYK58" s="70">
        <f t="shared" si="2924"/>
        <v>0</v>
      </c>
      <c r="WYL58" s="70">
        <f t="shared" si="2924"/>
        <v>0</v>
      </c>
      <c r="WYM58" s="70">
        <f t="shared" si="2924"/>
        <v>0</v>
      </c>
      <c r="WYN58" s="70">
        <f t="shared" si="2924"/>
        <v>0</v>
      </c>
      <c r="WYO58" s="70">
        <f t="shared" si="2924"/>
        <v>0</v>
      </c>
      <c r="WYP58" s="70">
        <f t="shared" si="2924"/>
        <v>0</v>
      </c>
      <c r="WYQ58" s="70">
        <f t="shared" si="2924"/>
        <v>0</v>
      </c>
      <c r="WYR58" s="70">
        <f t="shared" si="2924"/>
        <v>0</v>
      </c>
      <c r="WYS58" s="70">
        <f t="shared" si="2924"/>
        <v>0</v>
      </c>
      <c r="WYT58" s="50">
        <f t="shared" ref="WYT58:WYT59" si="2925">SUM(WYH58:WYS58)</f>
        <v>0</v>
      </c>
      <c r="WYU58" s="61" t="s">
        <v>60</v>
      </c>
      <c r="WYV58" s="60">
        <v>9491.7000000000007</v>
      </c>
      <c r="WYW58" s="45">
        <f t="shared" ref="WYW58:WYW59" si="2926">SUM(WYV58/12)</f>
        <v>790.97500000000002</v>
      </c>
      <c r="WYX58" s="70">
        <v>0</v>
      </c>
      <c r="WYY58" s="70">
        <f t="shared" ref="WYY58:WZI59" si="2927">WYX58</f>
        <v>0</v>
      </c>
      <c r="WYZ58" s="70">
        <f t="shared" si="2927"/>
        <v>0</v>
      </c>
      <c r="WZA58" s="70">
        <f t="shared" si="2927"/>
        <v>0</v>
      </c>
      <c r="WZB58" s="70">
        <f t="shared" si="2927"/>
        <v>0</v>
      </c>
      <c r="WZC58" s="70">
        <f t="shared" si="2927"/>
        <v>0</v>
      </c>
      <c r="WZD58" s="70">
        <f t="shared" si="2927"/>
        <v>0</v>
      </c>
      <c r="WZE58" s="70">
        <f t="shared" si="2927"/>
        <v>0</v>
      </c>
      <c r="WZF58" s="70">
        <f t="shared" si="2927"/>
        <v>0</v>
      </c>
      <c r="WZG58" s="70">
        <f t="shared" si="2927"/>
        <v>0</v>
      </c>
      <c r="WZH58" s="70">
        <f t="shared" si="2927"/>
        <v>0</v>
      </c>
      <c r="WZI58" s="70">
        <f t="shared" si="2927"/>
        <v>0</v>
      </c>
      <c r="WZJ58" s="50">
        <f t="shared" ref="WZJ58:WZJ59" si="2928">SUM(WYX58:WZI58)</f>
        <v>0</v>
      </c>
      <c r="WZK58" s="61" t="s">
        <v>60</v>
      </c>
      <c r="WZL58" s="60">
        <v>9491.7000000000007</v>
      </c>
      <c r="WZM58" s="45">
        <f t="shared" ref="WZM58:WZM59" si="2929">SUM(WZL58/12)</f>
        <v>790.97500000000002</v>
      </c>
      <c r="WZN58" s="70">
        <v>0</v>
      </c>
      <c r="WZO58" s="70">
        <f t="shared" ref="WZO58:WZY59" si="2930">WZN58</f>
        <v>0</v>
      </c>
      <c r="WZP58" s="70">
        <f t="shared" si="2930"/>
        <v>0</v>
      </c>
      <c r="WZQ58" s="70">
        <f t="shared" si="2930"/>
        <v>0</v>
      </c>
      <c r="WZR58" s="70">
        <f t="shared" si="2930"/>
        <v>0</v>
      </c>
      <c r="WZS58" s="70">
        <f t="shared" si="2930"/>
        <v>0</v>
      </c>
      <c r="WZT58" s="70">
        <f t="shared" si="2930"/>
        <v>0</v>
      </c>
      <c r="WZU58" s="70">
        <f t="shared" si="2930"/>
        <v>0</v>
      </c>
      <c r="WZV58" s="70">
        <f t="shared" si="2930"/>
        <v>0</v>
      </c>
      <c r="WZW58" s="70">
        <f t="shared" si="2930"/>
        <v>0</v>
      </c>
      <c r="WZX58" s="70">
        <f t="shared" si="2930"/>
        <v>0</v>
      </c>
      <c r="WZY58" s="70">
        <f t="shared" si="2930"/>
        <v>0</v>
      </c>
      <c r="WZZ58" s="50">
        <f t="shared" ref="WZZ58:WZZ59" si="2931">SUM(WZN58:WZY58)</f>
        <v>0</v>
      </c>
      <c r="XAA58" s="61" t="s">
        <v>60</v>
      </c>
      <c r="XAB58" s="60">
        <v>9491.7000000000007</v>
      </c>
      <c r="XAC58" s="45">
        <f t="shared" ref="XAC58:XAC59" si="2932">SUM(XAB58/12)</f>
        <v>790.97500000000002</v>
      </c>
      <c r="XAD58" s="70">
        <v>0</v>
      </c>
      <c r="XAE58" s="70">
        <f t="shared" ref="XAE58:XAO59" si="2933">XAD58</f>
        <v>0</v>
      </c>
      <c r="XAF58" s="70">
        <f t="shared" si="2933"/>
        <v>0</v>
      </c>
      <c r="XAG58" s="70">
        <f t="shared" si="2933"/>
        <v>0</v>
      </c>
      <c r="XAH58" s="70">
        <f t="shared" si="2933"/>
        <v>0</v>
      </c>
      <c r="XAI58" s="70">
        <f t="shared" si="2933"/>
        <v>0</v>
      </c>
      <c r="XAJ58" s="70">
        <f t="shared" si="2933"/>
        <v>0</v>
      </c>
      <c r="XAK58" s="70">
        <f t="shared" si="2933"/>
        <v>0</v>
      </c>
      <c r="XAL58" s="70">
        <f t="shared" si="2933"/>
        <v>0</v>
      </c>
      <c r="XAM58" s="70">
        <f t="shared" si="2933"/>
        <v>0</v>
      </c>
      <c r="XAN58" s="70">
        <f t="shared" si="2933"/>
        <v>0</v>
      </c>
      <c r="XAO58" s="70">
        <f t="shared" si="2933"/>
        <v>0</v>
      </c>
      <c r="XAP58" s="50">
        <f t="shared" ref="XAP58:XAP59" si="2934">SUM(XAD58:XAO58)</f>
        <v>0</v>
      </c>
      <c r="XAQ58" s="61" t="s">
        <v>60</v>
      </c>
      <c r="XAR58" s="60">
        <v>9491.7000000000007</v>
      </c>
      <c r="XAS58" s="45">
        <f t="shared" ref="XAS58:XAS59" si="2935">SUM(XAR58/12)</f>
        <v>790.97500000000002</v>
      </c>
      <c r="XAT58" s="70">
        <v>0</v>
      </c>
      <c r="XAU58" s="70">
        <f t="shared" ref="XAU58:XBE59" si="2936">XAT58</f>
        <v>0</v>
      </c>
      <c r="XAV58" s="70">
        <f t="shared" si="2936"/>
        <v>0</v>
      </c>
      <c r="XAW58" s="70">
        <f t="shared" si="2936"/>
        <v>0</v>
      </c>
      <c r="XAX58" s="70">
        <f t="shared" si="2936"/>
        <v>0</v>
      </c>
      <c r="XAY58" s="70">
        <f t="shared" si="2936"/>
        <v>0</v>
      </c>
      <c r="XAZ58" s="70">
        <f t="shared" si="2936"/>
        <v>0</v>
      </c>
      <c r="XBA58" s="70">
        <f t="shared" si="2936"/>
        <v>0</v>
      </c>
      <c r="XBB58" s="70">
        <f t="shared" si="2936"/>
        <v>0</v>
      </c>
      <c r="XBC58" s="70">
        <f t="shared" si="2936"/>
        <v>0</v>
      </c>
      <c r="XBD58" s="70">
        <f t="shared" si="2936"/>
        <v>0</v>
      </c>
      <c r="XBE58" s="70">
        <f t="shared" si="2936"/>
        <v>0</v>
      </c>
      <c r="XBF58" s="50">
        <f t="shared" ref="XBF58:XBF59" si="2937">SUM(XAT58:XBE58)</f>
        <v>0</v>
      </c>
      <c r="XBG58" s="61" t="s">
        <v>60</v>
      </c>
      <c r="XBH58" s="60">
        <v>9491.7000000000007</v>
      </c>
      <c r="XBI58" s="45">
        <f t="shared" ref="XBI58:XBI59" si="2938">SUM(XBH58/12)</f>
        <v>790.97500000000002</v>
      </c>
      <c r="XBJ58" s="70">
        <v>0</v>
      </c>
      <c r="XBK58" s="70">
        <f t="shared" ref="XBK58:XBU59" si="2939">XBJ58</f>
        <v>0</v>
      </c>
      <c r="XBL58" s="70">
        <f t="shared" si="2939"/>
        <v>0</v>
      </c>
      <c r="XBM58" s="70">
        <f t="shared" si="2939"/>
        <v>0</v>
      </c>
      <c r="XBN58" s="70">
        <f t="shared" si="2939"/>
        <v>0</v>
      </c>
      <c r="XBO58" s="70">
        <f t="shared" si="2939"/>
        <v>0</v>
      </c>
      <c r="XBP58" s="70">
        <f t="shared" si="2939"/>
        <v>0</v>
      </c>
      <c r="XBQ58" s="70">
        <f t="shared" si="2939"/>
        <v>0</v>
      </c>
      <c r="XBR58" s="70">
        <f t="shared" si="2939"/>
        <v>0</v>
      </c>
      <c r="XBS58" s="70">
        <f t="shared" si="2939"/>
        <v>0</v>
      </c>
      <c r="XBT58" s="70">
        <f t="shared" si="2939"/>
        <v>0</v>
      </c>
      <c r="XBU58" s="70">
        <f t="shared" si="2939"/>
        <v>0</v>
      </c>
      <c r="XBV58" s="50">
        <f t="shared" ref="XBV58:XBV59" si="2940">SUM(XBJ58:XBU58)</f>
        <v>0</v>
      </c>
    </row>
    <row r="59" spans="1:16298" x14ac:dyDescent="0.25">
      <c r="A59" s="61"/>
      <c r="B59" s="60"/>
      <c r="C59" s="45">
        <f t="shared" si="44"/>
        <v>0</v>
      </c>
      <c r="D59" s="70">
        <f t="shared" ref="D59" si="2941">C59</f>
        <v>0</v>
      </c>
      <c r="E59" s="70">
        <f t="shared" si="45"/>
        <v>0</v>
      </c>
      <c r="F59" s="70">
        <f t="shared" si="45"/>
        <v>0</v>
      </c>
      <c r="G59" s="70">
        <f t="shared" si="45"/>
        <v>0</v>
      </c>
      <c r="H59" s="70">
        <f t="shared" si="45"/>
        <v>0</v>
      </c>
      <c r="I59" s="70">
        <f t="shared" si="45"/>
        <v>0</v>
      </c>
      <c r="J59" s="70">
        <f t="shared" si="45"/>
        <v>0</v>
      </c>
      <c r="K59" s="70">
        <f t="shared" si="45"/>
        <v>0</v>
      </c>
      <c r="L59" s="70">
        <f t="shared" si="45"/>
        <v>0</v>
      </c>
      <c r="M59" s="70">
        <f t="shared" si="45"/>
        <v>0</v>
      </c>
      <c r="N59" s="70">
        <f t="shared" si="45"/>
        <v>0</v>
      </c>
      <c r="O59" s="70">
        <f t="shared" si="45"/>
        <v>0</v>
      </c>
      <c r="P59" s="50">
        <f t="shared" si="46"/>
        <v>0</v>
      </c>
      <c r="Q59" s="61"/>
      <c r="R59" s="60"/>
      <c r="S59" s="45"/>
      <c r="T59" s="70"/>
      <c r="U59" s="70"/>
      <c r="V59" s="70"/>
      <c r="W59" s="70"/>
      <c r="X59" s="70"/>
      <c r="Y59" s="70"/>
      <c r="Z59" s="70"/>
      <c r="AA59" s="70"/>
      <c r="AB59" s="70"/>
      <c r="AC59" s="70"/>
      <c r="AD59" s="70"/>
      <c r="AE59" s="70"/>
      <c r="AF59" s="50"/>
      <c r="AG59" s="61"/>
      <c r="AH59" s="60"/>
      <c r="AI59" s="45"/>
      <c r="AJ59" s="70"/>
      <c r="AK59" s="70"/>
      <c r="AL59" s="70"/>
      <c r="AM59" s="70"/>
      <c r="AN59" s="70"/>
      <c r="AO59" s="70"/>
      <c r="AP59" s="70"/>
      <c r="AQ59" s="70"/>
      <c r="AR59" s="70"/>
      <c r="AS59" s="70"/>
      <c r="AT59" s="70"/>
      <c r="AU59" s="70"/>
      <c r="AV59" s="50"/>
      <c r="AW59" s="61"/>
      <c r="AX59" s="60"/>
      <c r="AY59" s="45"/>
      <c r="AZ59" s="70"/>
      <c r="BA59" s="70"/>
      <c r="BB59" s="70"/>
      <c r="BC59" s="70"/>
      <c r="BD59" s="70"/>
      <c r="BE59" s="70"/>
      <c r="BF59" s="70"/>
      <c r="BG59" s="70"/>
      <c r="BH59" s="70"/>
      <c r="BI59" s="70"/>
      <c r="BJ59" s="70"/>
      <c r="BK59" s="70"/>
      <c r="BL59" s="50"/>
      <c r="BM59" s="61"/>
      <c r="BN59" s="60"/>
      <c r="BO59" s="45"/>
      <c r="BP59" s="70"/>
      <c r="BQ59" s="70"/>
      <c r="BR59" s="70"/>
      <c r="BS59" s="70"/>
      <c r="BT59" s="70"/>
      <c r="BU59" s="70"/>
      <c r="BV59" s="70"/>
      <c r="BW59" s="70"/>
      <c r="BX59" s="70"/>
      <c r="BY59" s="70"/>
      <c r="BZ59" s="70"/>
      <c r="CA59" s="70"/>
      <c r="CB59" s="50"/>
      <c r="CC59" s="61"/>
      <c r="CD59" s="60"/>
      <c r="CE59" s="45"/>
      <c r="CF59" s="70"/>
      <c r="CG59" s="70"/>
      <c r="CH59" s="70"/>
      <c r="CI59" s="70"/>
      <c r="CJ59" s="70"/>
      <c r="CK59" s="70"/>
      <c r="CL59" s="70"/>
      <c r="CM59" s="70"/>
      <c r="CN59" s="70"/>
      <c r="CO59" s="70"/>
      <c r="CP59" s="70"/>
      <c r="CQ59" s="70"/>
      <c r="CR59" s="50"/>
      <c r="CS59" s="61"/>
      <c r="CT59" s="60"/>
      <c r="CU59" s="45"/>
      <c r="CV59" s="70"/>
      <c r="CW59" s="70"/>
      <c r="CX59" s="70"/>
      <c r="CY59" s="70"/>
      <c r="CZ59" s="70"/>
      <c r="DA59" s="70"/>
      <c r="DB59" s="70"/>
      <c r="DC59" s="70"/>
      <c r="DD59" s="70"/>
      <c r="DE59" s="70"/>
      <c r="DF59" s="70"/>
      <c r="DG59" s="70"/>
      <c r="DH59" s="50"/>
      <c r="DI59" s="61"/>
      <c r="DJ59" s="60"/>
      <c r="DK59" s="45"/>
      <c r="DL59" s="70"/>
      <c r="DM59" s="70"/>
      <c r="DN59" s="70"/>
      <c r="DO59" s="70"/>
      <c r="DP59" s="70"/>
      <c r="DQ59" s="70"/>
      <c r="DR59" s="70"/>
      <c r="DS59" s="70"/>
      <c r="DT59" s="70"/>
      <c r="DU59" s="70"/>
      <c r="DV59" s="70"/>
      <c r="DW59" s="70"/>
      <c r="DX59" s="50"/>
      <c r="DY59" s="61"/>
      <c r="DZ59" s="60"/>
      <c r="EA59" s="45"/>
      <c r="EB59" s="70"/>
      <c r="EC59" s="70"/>
      <c r="ED59" s="70"/>
      <c r="EE59" s="70"/>
      <c r="EF59" s="70"/>
      <c r="EG59" s="70"/>
      <c r="EH59" s="70"/>
      <c r="EI59" s="70"/>
      <c r="EJ59" s="70"/>
      <c r="EK59" s="70"/>
      <c r="EL59" s="70"/>
      <c r="EM59" s="70"/>
      <c r="EN59" s="50"/>
      <c r="EO59" s="61"/>
      <c r="EP59" s="60"/>
      <c r="EQ59" s="45"/>
      <c r="ER59" s="70"/>
      <c r="ES59" s="70"/>
      <c r="ET59" s="70"/>
      <c r="EU59" s="70"/>
      <c r="EV59" s="70"/>
      <c r="EW59" s="70"/>
      <c r="EX59" s="70"/>
      <c r="EY59" s="70"/>
      <c r="EZ59" s="70"/>
      <c r="FA59" s="70"/>
      <c r="FB59" s="70"/>
      <c r="FC59" s="70"/>
      <c r="FD59" s="50"/>
      <c r="FE59" s="61"/>
      <c r="FF59" s="60"/>
      <c r="FG59" s="45"/>
      <c r="FH59" s="70"/>
      <c r="FI59" s="70"/>
      <c r="FJ59" s="70"/>
      <c r="FK59" s="70"/>
      <c r="FL59" s="70"/>
      <c r="FM59" s="70"/>
      <c r="FN59" s="70"/>
      <c r="FO59" s="70"/>
      <c r="FP59" s="70"/>
      <c r="FQ59" s="70"/>
      <c r="FR59" s="70"/>
      <c r="FS59" s="70"/>
      <c r="FT59" s="50"/>
      <c r="FU59" s="61"/>
      <c r="FV59" s="60"/>
      <c r="FW59" s="45"/>
      <c r="FX59" s="70"/>
      <c r="FY59" s="70"/>
      <c r="FZ59" s="70"/>
      <c r="GA59" s="70"/>
      <c r="GB59" s="70"/>
      <c r="GC59" s="70"/>
      <c r="GD59" s="70"/>
      <c r="GE59" s="70"/>
      <c r="GF59" s="70"/>
      <c r="GG59" s="70"/>
      <c r="GH59" s="70"/>
      <c r="GI59" s="70"/>
      <c r="GJ59" s="50"/>
      <c r="GK59" s="61"/>
      <c r="GL59" s="60"/>
      <c r="GM59" s="45"/>
      <c r="GN59" s="70"/>
      <c r="GO59" s="70"/>
      <c r="GP59" s="70"/>
      <c r="GQ59" s="70"/>
      <c r="GR59" s="70"/>
      <c r="GS59" s="70"/>
      <c r="GT59" s="70"/>
      <c r="GU59" s="70"/>
      <c r="GV59" s="70"/>
      <c r="GW59" s="70"/>
      <c r="GX59" s="70"/>
      <c r="GY59" s="70"/>
      <c r="GZ59" s="50"/>
      <c r="HA59" s="61"/>
      <c r="HB59" s="60"/>
      <c r="HC59" s="45"/>
      <c r="HD59" s="70"/>
      <c r="HE59" s="70"/>
      <c r="HF59" s="70"/>
      <c r="HG59" s="70"/>
      <c r="HH59" s="70"/>
      <c r="HI59" s="70"/>
      <c r="HJ59" s="70"/>
      <c r="HK59" s="70"/>
      <c r="HL59" s="70"/>
      <c r="HM59" s="70"/>
      <c r="HN59" s="70"/>
      <c r="HO59" s="70"/>
      <c r="HP59" s="50"/>
      <c r="HQ59" s="61"/>
      <c r="HR59" s="60"/>
      <c r="HS59" s="45"/>
      <c r="HT59" s="70"/>
      <c r="HU59" s="70"/>
      <c r="HV59" s="70"/>
      <c r="HW59" s="70"/>
      <c r="HX59" s="70"/>
      <c r="HY59" s="70"/>
      <c r="HZ59" s="70"/>
      <c r="IA59" s="70"/>
      <c r="IB59" s="70"/>
      <c r="IC59" s="70"/>
      <c r="ID59" s="70"/>
      <c r="IE59" s="70"/>
      <c r="IF59" s="50"/>
      <c r="IG59" s="61"/>
      <c r="IH59" s="60"/>
      <c r="II59" s="45"/>
      <c r="IJ59" s="70"/>
      <c r="IK59" s="70"/>
      <c r="IL59" s="70"/>
      <c r="IM59" s="70"/>
      <c r="IN59" s="70"/>
      <c r="IO59" s="70"/>
      <c r="IP59" s="70"/>
      <c r="IQ59" s="70"/>
      <c r="IR59" s="70"/>
      <c r="IS59" s="70"/>
      <c r="IT59" s="70"/>
      <c r="IU59" s="70"/>
      <c r="IV59" s="50"/>
      <c r="IW59" s="61"/>
      <c r="IX59" s="60"/>
      <c r="IY59" s="45"/>
      <c r="IZ59" s="70"/>
      <c r="JA59" s="70"/>
      <c r="JB59" s="70"/>
      <c r="JC59" s="70"/>
      <c r="JD59" s="70"/>
      <c r="JE59" s="70"/>
      <c r="JF59" s="70"/>
      <c r="JG59" s="70"/>
      <c r="JH59" s="70"/>
      <c r="JI59" s="70"/>
      <c r="JJ59" s="70"/>
      <c r="JK59" s="70"/>
      <c r="JL59" s="50"/>
      <c r="JM59" s="61"/>
      <c r="JN59" s="60"/>
      <c r="JO59" s="45"/>
      <c r="JP59" s="70"/>
      <c r="JQ59" s="70"/>
      <c r="JR59" s="70"/>
      <c r="JS59" s="70"/>
      <c r="JT59" s="70"/>
      <c r="JU59" s="70"/>
      <c r="JV59" s="70"/>
      <c r="JW59" s="70"/>
      <c r="JX59" s="70"/>
      <c r="JY59" s="70"/>
      <c r="JZ59" s="70"/>
      <c r="KA59" s="70"/>
      <c r="KB59" s="50"/>
      <c r="KC59" s="61"/>
      <c r="KD59" s="60"/>
      <c r="KE59" s="45"/>
      <c r="KF59" s="70"/>
      <c r="KG59" s="70"/>
      <c r="KH59" s="70"/>
      <c r="KI59" s="70"/>
      <c r="KJ59" s="70"/>
      <c r="KK59" s="70"/>
      <c r="KL59" s="70"/>
      <c r="KM59" s="70"/>
      <c r="KN59" s="70"/>
      <c r="KO59" s="70"/>
      <c r="KP59" s="70"/>
      <c r="KQ59" s="70"/>
      <c r="KR59" s="50"/>
      <c r="KS59" s="61"/>
      <c r="KT59" s="60"/>
      <c r="KU59" s="45"/>
      <c r="KV59" s="70"/>
      <c r="KW59" s="70"/>
      <c r="KX59" s="70"/>
      <c r="KY59" s="70"/>
      <c r="KZ59" s="70"/>
      <c r="LA59" s="70"/>
      <c r="LB59" s="70"/>
      <c r="LC59" s="70"/>
      <c r="LD59" s="70"/>
      <c r="LE59" s="70"/>
      <c r="LF59" s="70"/>
      <c r="LG59" s="70"/>
      <c r="LH59" s="50"/>
      <c r="LI59" s="61"/>
      <c r="LJ59" s="60"/>
      <c r="LK59" s="45"/>
      <c r="LL59" s="70"/>
      <c r="LM59" s="70"/>
      <c r="LN59" s="70"/>
      <c r="LO59" s="70"/>
      <c r="LP59" s="70"/>
      <c r="LQ59" s="70"/>
      <c r="LR59" s="70"/>
      <c r="LS59" s="70"/>
      <c r="LT59" s="70"/>
      <c r="LU59" s="70"/>
      <c r="LV59" s="70"/>
      <c r="LW59" s="70"/>
      <c r="LX59" s="50"/>
      <c r="LY59" s="61"/>
      <c r="LZ59" s="60"/>
      <c r="MA59" s="45"/>
      <c r="MB59" s="70"/>
      <c r="MC59" s="70"/>
      <c r="MD59" s="70"/>
      <c r="ME59" s="70"/>
      <c r="MF59" s="70"/>
      <c r="MG59" s="70"/>
      <c r="MH59" s="70"/>
      <c r="MI59" s="70"/>
      <c r="MJ59" s="70"/>
      <c r="MK59" s="70"/>
      <c r="ML59" s="70"/>
      <c r="MM59" s="70"/>
      <c r="MN59" s="50"/>
      <c r="MO59" s="61"/>
      <c r="MP59" s="60"/>
      <c r="MQ59" s="45"/>
      <c r="MR59" s="70"/>
      <c r="MS59" s="70"/>
      <c r="MT59" s="70"/>
      <c r="MU59" s="70"/>
      <c r="MV59" s="70"/>
      <c r="MW59" s="70"/>
      <c r="MX59" s="70"/>
      <c r="MY59" s="70"/>
      <c r="MZ59" s="70"/>
      <c r="NA59" s="70"/>
      <c r="NB59" s="70"/>
      <c r="NC59" s="70"/>
      <c r="ND59" s="50"/>
      <c r="NE59" s="61"/>
      <c r="NF59" s="60"/>
      <c r="NG59" s="45"/>
      <c r="NH59" s="70"/>
      <c r="NI59" s="70"/>
      <c r="NJ59" s="70"/>
      <c r="NK59" s="70"/>
      <c r="NL59" s="70"/>
      <c r="NM59" s="70"/>
      <c r="NN59" s="70"/>
      <c r="NO59" s="70"/>
      <c r="NP59" s="70"/>
      <c r="NQ59" s="70"/>
      <c r="NR59" s="70"/>
      <c r="NS59" s="70"/>
      <c r="NT59" s="50"/>
      <c r="NU59" s="61"/>
      <c r="NV59" s="60"/>
      <c r="NW59" s="45"/>
      <c r="NX59" s="70"/>
      <c r="NY59" s="70"/>
      <c r="NZ59" s="70"/>
      <c r="OA59" s="70"/>
      <c r="OB59" s="70"/>
      <c r="OC59" s="70"/>
      <c r="OD59" s="70"/>
      <c r="OE59" s="70"/>
      <c r="OF59" s="70"/>
      <c r="OG59" s="70"/>
      <c r="OH59" s="70"/>
      <c r="OI59" s="70"/>
      <c r="OJ59" s="50"/>
      <c r="OK59" s="61"/>
      <c r="OL59" s="60"/>
      <c r="OM59" s="45"/>
      <c r="ON59" s="70"/>
      <c r="OO59" s="70"/>
      <c r="OP59" s="70"/>
      <c r="OQ59" s="70"/>
      <c r="OR59" s="70"/>
      <c r="OS59" s="70"/>
      <c r="OT59" s="70"/>
      <c r="OU59" s="70"/>
      <c r="OV59" s="70"/>
      <c r="OW59" s="70"/>
      <c r="OX59" s="70"/>
      <c r="OY59" s="70"/>
      <c r="OZ59" s="50"/>
      <c r="PA59" s="61"/>
      <c r="PB59" s="60"/>
      <c r="PC59" s="45"/>
      <c r="PD59" s="70"/>
      <c r="PE59" s="70"/>
      <c r="PF59" s="70"/>
      <c r="PG59" s="70"/>
      <c r="PH59" s="70"/>
      <c r="PI59" s="70"/>
      <c r="PJ59" s="70"/>
      <c r="PK59" s="70"/>
      <c r="PL59" s="70"/>
      <c r="PM59" s="70"/>
      <c r="PN59" s="70"/>
      <c r="PO59" s="70"/>
      <c r="PP59" s="50"/>
      <c r="PQ59" s="61"/>
      <c r="PR59" s="60"/>
      <c r="PS59" s="45"/>
      <c r="PT59" s="70"/>
      <c r="PU59" s="70"/>
      <c r="PV59" s="70"/>
      <c r="PW59" s="70"/>
      <c r="PX59" s="70"/>
      <c r="PY59" s="70"/>
      <c r="PZ59" s="70"/>
      <c r="QA59" s="70"/>
      <c r="QB59" s="70"/>
      <c r="QC59" s="70"/>
      <c r="QD59" s="70"/>
      <c r="QE59" s="70"/>
      <c r="QF59" s="50"/>
      <c r="QG59" s="61"/>
      <c r="QH59" s="60"/>
      <c r="QI59" s="45"/>
      <c r="QJ59" s="70"/>
      <c r="QK59" s="70"/>
      <c r="QL59" s="70"/>
      <c r="QM59" s="70"/>
      <c r="QN59" s="70"/>
      <c r="QO59" s="70"/>
      <c r="QP59" s="70"/>
      <c r="QQ59" s="70"/>
      <c r="QR59" s="70"/>
      <c r="QS59" s="70"/>
      <c r="QT59" s="70"/>
      <c r="QU59" s="70"/>
      <c r="QV59" s="50"/>
      <c r="QW59" s="61"/>
      <c r="QX59" s="60"/>
      <c r="QY59" s="45"/>
      <c r="QZ59" s="70"/>
      <c r="RA59" s="70"/>
      <c r="RB59" s="70"/>
      <c r="RC59" s="70"/>
      <c r="RD59" s="70"/>
      <c r="RE59" s="70"/>
      <c r="RF59" s="70"/>
      <c r="RG59" s="70"/>
      <c r="RH59" s="70"/>
      <c r="RI59" s="70"/>
      <c r="RJ59" s="70"/>
      <c r="RK59" s="70"/>
      <c r="RL59" s="50"/>
      <c r="RM59" s="61"/>
      <c r="RN59" s="60"/>
      <c r="RO59" s="45"/>
      <c r="RP59" s="70"/>
      <c r="RQ59" s="70"/>
      <c r="RR59" s="70"/>
      <c r="RS59" s="70"/>
      <c r="RT59" s="70"/>
      <c r="RU59" s="70"/>
      <c r="RV59" s="70"/>
      <c r="RW59" s="70"/>
      <c r="RX59" s="70"/>
      <c r="RY59" s="70"/>
      <c r="RZ59" s="70"/>
      <c r="SA59" s="70"/>
      <c r="SB59" s="50"/>
      <c r="SC59" s="61"/>
      <c r="SD59" s="60"/>
      <c r="SE59" s="45"/>
      <c r="SF59" s="70"/>
      <c r="SG59" s="70"/>
      <c r="SH59" s="70"/>
      <c r="SI59" s="70"/>
      <c r="SJ59" s="70"/>
      <c r="SK59" s="70"/>
      <c r="SL59" s="70"/>
      <c r="SM59" s="70"/>
      <c r="SN59" s="70"/>
      <c r="SO59" s="70"/>
      <c r="SP59" s="70"/>
      <c r="SQ59" s="70"/>
      <c r="SR59" s="50"/>
      <c r="SS59" s="61"/>
      <c r="ST59" s="60"/>
      <c r="SU59" s="45"/>
      <c r="SV59" s="70"/>
      <c r="SW59" s="70"/>
      <c r="SX59" s="70"/>
      <c r="SY59" s="70"/>
      <c r="SZ59" s="70"/>
      <c r="TA59" s="70"/>
      <c r="TB59" s="70"/>
      <c r="TC59" s="70"/>
      <c r="TD59" s="70"/>
      <c r="TE59" s="70"/>
      <c r="TF59" s="70"/>
      <c r="TG59" s="70"/>
      <c r="TH59" s="50"/>
      <c r="TI59" s="61"/>
      <c r="TJ59" s="60"/>
      <c r="TK59" s="45"/>
      <c r="TL59" s="70"/>
      <c r="TM59" s="70"/>
      <c r="TN59" s="70"/>
      <c r="TO59" s="70"/>
      <c r="TP59" s="70"/>
      <c r="TQ59" s="70"/>
      <c r="TR59" s="70"/>
      <c r="TS59" s="70"/>
      <c r="TT59" s="70"/>
      <c r="TU59" s="70"/>
      <c r="TV59" s="70"/>
      <c r="TW59" s="70"/>
      <c r="TX59" s="50"/>
      <c r="TY59" s="61"/>
      <c r="TZ59" s="60"/>
      <c r="UA59" s="45"/>
      <c r="UB59" s="70"/>
      <c r="UC59" s="70"/>
      <c r="UD59" s="70"/>
      <c r="UE59" s="70"/>
      <c r="UF59" s="70"/>
      <c r="UG59" s="70"/>
      <c r="UH59" s="70"/>
      <c r="UI59" s="70"/>
      <c r="UJ59" s="70"/>
      <c r="UK59" s="70"/>
      <c r="UL59" s="70"/>
      <c r="UM59" s="70"/>
      <c r="UN59" s="50"/>
      <c r="UO59" s="61"/>
      <c r="UP59" s="60"/>
      <c r="UQ59" s="45"/>
      <c r="UR59" s="70"/>
      <c r="US59" s="70"/>
      <c r="UT59" s="70"/>
      <c r="UU59" s="70"/>
      <c r="UV59" s="70"/>
      <c r="UW59" s="70"/>
      <c r="UX59" s="70"/>
      <c r="UY59" s="70"/>
      <c r="UZ59" s="70"/>
      <c r="VA59" s="70"/>
      <c r="VB59" s="70"/>
      <c r="VC59" s="70"/>
      <c r="VD59" s="50"/>
      <c r="VE59" s="61"/>
      <c r="VF59" s="60"/>
      <c r="VG59" s="45"/>
      <c r="VH59" s="70"/>
      <c r="VI59" s="70"/>
      <c r="VJ59" s="70"/>
      <c r="VK59" s="70"/>
      <c r="VL59" s="70"/>
      <c r="VM59" s="70"/>
      <c r="VN59" s="70"/>
      <c r="VO59" s="70"/>
      <c r="VP59" s="70"/>
      <c r="VQ59" s="70"/>
      <c r="VR59" s="70"/>
      <c r="VS59" s="70"/>
      <c r="VT59" s="50"/>
      <c r="VU59" s="61"/>
      <c r="VV59" s="60"/>
      <c r="VW59" s="45"/>
      <c r="VX59" s="70"/>
      <c r="VY59" s="70"/>
      <c r="VZ59" s="70"/>
      <c r="WA59" s="70"/>
      <c r="WB59" s="70"/>
      <c r="WC59" s="70"/>
      <c r="WD59" s="70"/>
      <c r="WE59" s="70"/>
      <c r="WF59" s="70"/>
      <c r="WG59" s="70"/>
      <c r="WH59" s="70"/>
      <c r="WI59" s="70"/>
      <c r="WJ59" s="50"/>
      <c r="WK59" s="61"/>
      <c r="WL59" s="60"/>
      <c r="WM59" s="45"/>
      <c r="WN59" s="70"/>
      <c r="WO59" s="70"/>
      <c r="WP59" s="70"/>
      <c r="WQ59" s="70"/>
      <c r="WR59" s="70"/>
      <c r="WS59" s="70"/>
      <c r="WT59" s="70"/>
      <c r="WU59" s="70"/>
      <c r="WV59" s="70"/>
      <c r="WW59" s="70"/>
      <c r="WX59" s="70"/>
      <c r="WY59" s="70"/>
      <c r="WZ59" s="50"/>
      <c r="XA59" s="61"/>
      <c r="XB59" s="60"/>
      <c r="XC59" s="45"/>
      <c r="XD59" s="70"/>
      <c r="XE59" s="70"/>
      <c r="XF59" s="70"/>
      <c r="XG59" s="70"/>
      <c r="XH59" s="70"/>
      <c r="XI59" s="70"/>
      <c r="XJ59" s="70"/>
      <c r="XK59" s="70"/>
      <c r="XL59" s="70"/>
      <c r="XM59" s="70"/>
      <c r="XN59" s="70"/>
      <c r="XO59" s="70"/>
      <c r="XP59" s="50"/>
      <c r="XQ59" s="61"/>
      <c r="XR59" s="60"/>
      <c r="XS59" s="45"/>
      <c r="XT59" s="70"/>
      <c r="XU59" s="70"/>
      <c r="XV59" s="70"/>
      <c r="XW59" s="70"/>
      <c r="XX59" s="70"/>
      <c r="XY59" s="70"/>
      <c r="XZ59" s="70"/>
      <c r="YA59" s="70"/>
      <c r="YB59" s="70"/>
      <c r="YC59" s="70"/>
      <c r="YD59" s="70"/>
      <c r="YE59" s="70"/>
      <c r="YF59" s="50"/>
      <c r="YG59" s="61"/>
      <c r="YH59" s="60"/>
      <c r="YI59" s="45"/>
      <c r="YJ59" s="70"/>
      <c r="YK59" s="70"/>
      <c r="YL59" s="70"/>
      <c r="YM59" s="70"/>
      <c r="YN59" s="70"/>
      <c r="YO59" s="70"/>
      <c r="YP59" s="70"/>
      <c r="YQ59" s="70"/>
      <c r="YR59" s="70"/>
      <c r="YS59" s="70"/>
      <c r="YT59" s="70"/>
      <c r="YU59" s="70"/>
      <c r="YV59" s="50"/>
      <c r="YW59" s="61"/>
      <c r="YX59" s="60"/>
      <c r="YY59" s="45"/>
      <c r="YZ59" s="70"/>
      <c r="ZA59" s="70"/>
      <c r="ZB59" s="70"/>
      <c r="ZC59" s="70"/>
      <c r="ZD59" s="70"/>
      <c r="ZE59" s="70"/>
      <c r="ZF59" s="70"/>
      <c r="ZG59" s="70"/>
      <c r="ZH59" s="70"/>
      <c r="ZI59" s="70"/>
      <c r="ZJ59" s="70"/>
      <c r="ZK59" s="70"/>
      <c r="ZL59" s="50"/>
      <c r="ZM59" s="61"/>
      <c r="ZN59" s="60"/>
      <c r="ZO59" s="45"/>
      <c r="ZP59" s="70"/>
      <c r="ZQ59" s="70"/>
      <c r="ZR59" s="70"/>
      <c r="ZS59" s="70"/>
      <c r="ZT59" s="70"/>
      <c r="ZU59" s="70"/>
      <c r="ZV59" s="70"/>
      <c r="ZW59" s="70"/>
      <c r="ZX59" s="70"/>
      <c r="ZY59" s="70"/>
      <c r="ZZ59" s="70"/>
      <c r="AAA59" s="70"/>
      <c r="AAB59" s="50"/>
      <c r="AAC59" s="61"/>
      <c r="AAD59" s="60"/>
      <c r="AAE59" s="45"/>
      <c r="AAF59" s="70"/>
      <c r="AAG59" s="70"/>
      <c r="AAH59" s="70"/>
      <c r="AAI59" s="70"/>
      <c r="AAJ59" s="70"/>
      <c r="AAK59" s="70"/>
      <c r="AAL59" s="70"/>
      <c r="AAM59" s="70"/>
      <c r="AAN59" s="70"/>
      <c r="AAO59" s="70"/>
      <c r="AAP59" s="70"/>
      <c r="AAQ59" s="70"/>
      <c r="AAR59" s="50"/>
      <c r="AAS59" s="61"/>
      <c r="AAT59" s="60"/>
      <c r="AAU59" s="45"/>
      <c r="AAV59" s="70"/>
      <c r="AAW59" s="70"/>
      <c r="AAX59" s="70"/>
      <c r="AAY59" s="70"/>
      <c r="AAZ59" s="70"/>
      <c r="ABA59" s="70"/>
      <c r="ABB59" s="70"/>
      <c r="ABC59" s="70"/>
      <c r="ABD59" s="70"/>
      <c r="ABE59" s="70"/>
      <c r="ABF59" s="70"/>
      <c r="ABG59" s="70"/>
      <c r="ABH59" s="50"/>
      <c r="ABI59" s="61"/>
      <c r="ABJ59" s="60"/>
      <c r="ABK59" s="45"/>
      <c r="ABL59" s="70"/>
      <c r="ABM59" s="70"/>
      <c r="ABN59" s="70"/>
      <c r="ABO59" s="70"/>
      <c r="ABP59" s="70"/>
      <c r="ABQ59" s="70"/>
      <c r="ABR59" s="70"/>
      <c r="ABS59" s="70"/>
      <c r="ABT59" s="70"/>
      <c r="ABU59" s="70"/>
      <c r="ABV59" s="70"/>
      <c r="ABW59" s="70"/>
      <c r="ABX59" s="50"/>
      <c r="ABY59" s="61"/>
      <c r="ABZ59" s="60"/>
      <c r="ACA59" s="45"/>
      <c r="ACB59" s="70"/>
      <c r="ACC59" s="70"/>
      <c r="ACD59" s="70"/>
      <c r="ACE59" s="70"/>
      <c r="ACF59" s="70"/>
      <c r="ACG59" s="70"/>
      <c r="ACH59" s="70"/>
      <c r="ACI59" s="70"/>
      <c r="ACJ59" s="70"/>
      <c r="ACK59" s="70"/>
      <c r="ACL59" s="70"/>
      <c r="ACM59" s="70"/>
      <c r="ACN59" s="50"/>
      <c r="ACO59" s="61"/>
      <c r="ACP59" s="60"/>
      <c r="ACQ59" s="45"/>
      <c r="ACR59" s="70"/>
      <c r="ACS59" s="70"/>
      <c r="ACT59" s="70"/>
      <c r="ACU59" s="70"/>
      <c r="ACV59" s="70"/>
      <c r="ACW59" s="70"/>
      <c r="ACX59" s="70"/>
      <c r="ACY59" s="70"/>
      <c r="ACZ59" s="70"/>
      <c r="ADA59" s="70"/>
      <c r="ADB59" s="70"/>
      <c r="ADC59" s="70"/>
      <c r="ADD59" s="50"/>
      <c r="ADE59" s="61"/>
      <c r="ADF59" s="60"/>
      <c r="ADG59" s="45"/>
      <c r="ADH59" s="70"/>
      <c r="ADI59" s="70"/>
      <c r="ADJ59" s="70"/>
      <c r="ADK59" s="70"/>
      <c r="ADL59" s="70"/>
      <c r="ADM59" s="70"/>
      <c r="ADN59" s="70"/>
      <c r="ADO59" s="70"/>
      <c r="ADP59" s="70"/>
      <c r="ADQ59" s="70"/>
      <c r="ADR59" s="70"/>
      <c r="ADS59" s="70"/>
      <c r="ADT59" s="50"/>
      <c r="ADU59" s="61"/>
      <c r="ADV59" s="60"/>
      <c r="ADW59" s="45"/>
      <c r="ADX59" s="70"/>
      <c r="ADY59" s="70"/>
      <c r="ADZ59" s="70"/>
      <c r="AEA59" s="70"/>
      <c r="AEB59" s="70"/>
      <c r="AEC59" s="70"/>
      <c r="AED59" s="70"/>
      <c r="AEE59" s="70"/>
      <c r="AEF59" s="70"/>
      <c r="AEG59" s="70"/>
      <c r="AEH59" s="70"/>
      <c r="AEI59" s="70"/>
      <c r="AEJ59" s="50"/>
      <c r="AEK59" s="61"/>
      <c r="AEL59" s="60"/>
      <c r="AEM59" s="45"/>
      <c r="AEN59" s="70"/>
      <c r="AEO59" s="70"/>
      <c r="AEP59" s="70"/>
      <c r="AEQ59" s="70"/>
      <c r="AER59" s="70"/>
      <c r="AES59" s="70"/>
      <c r="AET59" s="70"/>
      <c r="AEU59" s="70"/>
      <c r="AEV59" s="70"/>
      <c r="AEW59" s="70"/>
      <c r="AEX59" s="70"/>
      <c r="AEY59" s="70"/>
      <c r="AEZ59" s="50"/>
      <c r="AFA59" s="61"/>
      <c r="AFB59" s="60"/>
      <c r="AFC59" s="45"/>
      <c r="AFD59" s="70"/>
      <c r="AFE59" s="70"/>
      <c r="AFF59" s="70"/>
      <c r="AFG59" s="70"/>
      <c r="AFH59" s="70"/>
      <c r="AFI59" s="70"/>
      <c r="AFJ59" s="70"/>
      <c r="AFK59" s="70"/>
      <c r="AFL59" s="70"/>
      <c r="AFM59" s="70"/>
      <c r="AFN59" s="70"/>
      <c r="AFO59" s="70"/>
      <c r="AFP59" s="50"/>
      <c r="AFQ59" s="61"/>
      <c r="AFR59" s="60"/>
      <c r="AFS59" s="45"/>
      <c r="AFT59" s="70"/>
      <c r="AFU59" s="70"/>
      <c r="AFV59" s="70"/>
      <c r="AFW59" s="70"/>
      <c r="AFX59" s="70"/>
      <c r="AFY59" s="70"/>
      <c r="AFZ59" s="70"/>
      <c r="AGA59" s="70"/>
      <c r="AGB59" s="70"/>
      <c r="AGC59" s="70"/>
      <c r="AGD59" s="70" t="e">
        <f>#REF!</f>
        <v>#REF!</v>
      </c>
      <c r="AGE59" s="70" t="e">
        <f t="shared" si="47"/>
        <v>#REF!</v>
      </c>
      <c r="AGF59" s="70" t="e">
        <f t="shared" si="47"/>
        <v>#REF!</v>
      </c>
      <c r="AGG59" s="70" t="e">
        <f t="shared" si="47"/>
        <v>#REF!</v>
      </c>
      <c r="AGH59" s="70" t="e">
        <f t="shared" si="47"/>
        <v>#REF!</v>
      </c>
      <c r="AGI59" s="70" t="e">
        <f t="shared" si="47"/>
        <v>#REF!</v>
      </c>
      <c r="AGJ59" s="70" t="e">
        <f t="shared" si="47"/>
        <v>#REF!</v>
      </c>
      <c r="AGK59" s="70" t="e">
        <f t="shared" si="47"/>
        <v>#REF!</v>
      </c>
      <c r="AGL59" s="70" t="e">
        <f t="shared" si="47"/>
        <v>#REF!</v>
      </c>
      <c r="AGM59" s="70" t="e">
        <f t="shared" si="47"/>
        <v>#REF!</v>
      </c>
      <c r="AGN59" s="70" t="e">
        <f t="shared" si="47"/>
        <v>#REF!</v>
      </c>
      <c r="AGO59" s="70" t="e">
        <f t="shared" si="47"/>
        <v>#REF!</v>
      </c>
      <c r="AGP59" s="50" t="e">
        <f t="shared" si="48"/>
        <v>#REF!</v>
      </c>
      <c r="AGQ59" s="61" t="s">
        <v>50</v>
      </c>
      <c r="AGR59" s="60">
        <v>51970.319999999992</v>
      </c>
      <c r="AGS59" s="45">
        <f t="shared" si="49"/>
        <v>4330.8599999999997</v>
      </c>
      <c r="AGT59" s="70">
        <f t="shared" ref="AGT59" si="2942">AGS59</f>
        <v>4330.8599999999997</v>
      </c>
      <c r="AGU59" s="70">
        <f t="shared" si="50"/>
        <v>4330.8599999999997</v>
      </c>
      <c r="AGV59" s="70">
        <f t="shared" si="50"/>
        <v>4330.8599999999997</v>
      </c>
      <c r="AGW59" s="70">
        <f t="shared" si="50"/>
        <v>4330.8599999999997</v>
      </c>
      <c r="AGX59" s="70">
        <f t="shared" si="50"/>
        <v>4330.8599999999997</v>
      </c>
      <c r="AGY59" s="70">
        <f t="shared" si="50"/>
        <v>4330.8599999999997</v>
      </c>
      <c r="AGZ59" s="70">
        <f t="shared" si="50"/>
        <v>4330.8599999999997</v>
      </c>
      <c r="AHA59" s="70">
        <f t="shared" si="50"/>
        <v>4330.8599999999997</v>
      </c>
      <c r="AHB59" s="70">
        <f t="shared" si="50"/>
        <v>4330.8599999999997</v>
      </c>
      <c r="AHC59" s="70">
        <f t="shared" si="50"/>
        <v>4330.8599999999997</v>
      </c>
      <c r="AHD59" s="70">
        <f t="shared" si="50"/>
        <v>4330.8599999999997</v>
      </c>
      <c r="AHE59" s="70">
        <f t="shared" si="50"/>
        <v>4330.8599999999997</v>
      </c>
      <c r="AHF59" s="50">
        <f t="shared" si="51"/>
        <v>51970.32</v>
      </c>
      <c r="AHG59" s="61" t="s">
        <v>50</v>
      </c>
      <c r="AHH59" s="60">
        <v>51970.319999999992</v>
      </c>
      <c r="AHI59" s="45">
        <f t="shared" si="52"/>
        <v>4330.8599999999997</v>
      </c>
      <c r="AHJ59" s="70">
        <f t="shared" ref="AHJ59" si="2943">AHI59</f>
        <v>4330.8599999999997</v>
      </c>
      <c r="AHK59" s="70">
        <f t="shared" si="53"/>
        <v>4330.8599999999997</v>
      </c>
      <c r="AHL59" s="70">
        <f t="shared" si="53"/>
        <v>4330.8599999999997</v>
      </c>
      <c r="AHM59" s="70">
        <f t="shared" si="53"/>
        <v>4330.8599999999997</v>
      </c>
      <c r="AHN59" s="70">
        <f t="shared" si="53"/>
        <v>4330.8599999999997</v>
      </c>
      <c r="AHO59" s="70">
        <f t="shared" si="53"/>
        <v>4330.8599999999997</v>
      </c>
      <c r="AHP59" s="70">
        <f t="shared" si="53"/>
        <v>4330.8599999999997</v>
      </c>
      <c r="AHQ59" s="70">
        <f t="shared" si="53"/>
        <v>4330.8599999999997</v>
      </c>
      <c r="AHR59" s="70">
        <f t="shared" si="53"/>
        <v>4330.8599999999997</v>
      </c>
      <c r="AHS59" s="70">
        <f t="shared" si="53"/>
        <v>4330.8599999999997</v>
      </c>
      <c r="AHT59" s="70">
        <f t="shared" si="53"/>
        <v>4330.8599999999997</v>
      </c>
      <c r="AHU59" s="70">
        <f t="shared" si="53"/>
        <v>4330.8599999999997</v>
      </c>
      <c r="AHV59" s="50">
        <f t="shared" si="54"/>
        <v>51970.32</v>
      </c>
      <c r="AHW59" s="61" t="s">
        <v>50</v>
      </c>
      <c r="AHX59" s="60">
        <v>51970.319999999992</v>
      </c>
      <c r="AHY59" s="45">
        <f t="shared" si="55"/>
        <v>4330.8599999999997</v>
      </c>
      <c r="AHZ59" s="70">
        <f t="shared" ref="AHZ59" si="2944">AHY59</f>
        <v>4330.8599999999997</v>
      </c>
      <c r="AIA59" s="70">
        <f t="shared" si="56"/>
        <v>4330.8599999999997</v>
      </c>
      <c r="AIB59" s="70">
        <f t="shared" si="56"/>
        <v>4330.8599999999997</v>
      </c>
      <c r="AIC59" s="70">
        <f t="shared" si="56"/>
        <v>4330.8599999999997</v>
      </c>
      <c r="AID59" s="70">
        <f t="shared" si="56"/>
        <v>4330.8599999999997</v>
      </c>
      <c r="AIE59" s="70">
        <f t="shared" si="56"/>
        <v>4330.8599999999997</v>
      </c>
      <c r="AIF59" s="70">
        <f t="shared" si="56"/>
        <v>4330.8599999999997</v>
      </c>
      <c r="AIG59" s="70">
        <f t="shared" si="56"/>
        <v>4330.8599999999997</v>
      </c>
      <c r="AIH59" s="70">
        <f t="shared" si="56"/>
        <v>4330.8599999999997</v>
      </c>
      <c r="AII59" s="70">
        <f t="shared" si="56"/>
        <v>4330.8599999999997</v>
      </c>
      <c r="AIJ59" s="70">
        <f t="shared" si="56"/>
        <v>4330.8599999999997</v>
      </c>
      <c r="AIK59" s="70">
        <f t="shared" si="56"/>
        <v>4330.8599999999997</v>
      </c>
      <c r="AIL59" s="50">
        <f t="shared" si="57"/>
        <v>51970.32</v>
      </c>
      <c r="AIM59" s="61" t="s">
        <v>50</v>
      </c>
      <c r="AIN59" s="60">
        <v>51970.319999999992</v>
      </c>
      <c r="AIO59" s="45">
        <f t="shared" si="58"/>
        <v>4330.8599999999997</v>
      </c>
      <c r="AIP59" s="70">
        <f t="shared" ref="AIP59" si="2945">AIO59</f>
        <v>4330.8599999999997</v>
      </c>
      <c r="AIQ59" s="70">
        <f t="shared" si="59"/>
        <v>4330.8599999999997</v>
      </c>
      <c r="AIR59" s="70">
        <f t="shared" si="59"/>
        <v>4330.8599999999997</v>
      </c>
      <c r="AIS59" s="70">
        <f t="shared" si="59"/>
        <v>4330.8599999999997</v>
      </c>
      <c r="AIT59" s="70">
        <f t="shared" si="59"/>
        <v>4330.8599999999997</v>
      </c>
      <c r="AIU59" s="70">
        <f t="shared" si="59"/>
        <v>4330.8599999999997</v>
      </c>
      <c r="AIV59" s="70">
        <f t="shared" si="59"/>
        <v>4330.8599999999997</v>
      </c>
      <c r="AIW59" s="70">
        <f t="shared" si="59"/>
        <v>4330.8599999999997</v>
      </c>
      <c r="AIX59" s="70">
        <f t="shared" si="59"/>
        <v>4330.8599999999997</v>
      </c>
      <c r="AIY59" s="70">
        <f t="shared" si="59"/>
        <v>4330.8599999999997</v>
      </c>
      <c r="AIZ59" s="70">
        <f t="shared" si="59"/>
        <v>4330.8599999999997</v>
      </c>
      <c r="AJA59" s="70">
        <f t="shared" si="59"/>
        <v>4330.8599999999997</v>
      </c>
      <c r="AJB59" s="50">
        <f t="shared" si="60"/>
        <v>51970.32</v>
      </c>
      <c r="AJC59" s="61" t="s">
        <v>50</v>
      </c>
      <c r="AJD59" s="60">
        <v>51970.319999999992</v>
      </c>
      <c r="AJE59" s="45">
        <f t="shared" si="61"/>
        <v>4330.8599999999997</v>
      </c>
      <c r="AJF59" s="70">
        <f t="shared" ref="AJF59" si="2946">AJE59</f>
        <v>4330.8599999999997</v>
      </c>
      <c r="AJG59" s="70">
        <f t="shared" si="62"/>
        <v>4330.8599999999997</v>
      </c>
      <c r="AJH59" s="70">
        <f t="shared" si="62"/>
        <v>4330.8599999999997</v>
      </c>
      <c r="AJI59" s="70">
        <f t="shared" si="62"/>
        <v>4330.8599999999997</v>
      </c>
      <c r="AJJ59" s="70">
        <f t="shared" si="62"/>
        <v>4330.8599999999997</v>
      </c>
      <c r="AJK59" s="70">
        <f t="shared" si="62"/>
        <v>4330.8599999999997</v>
      </c>
      <c r="AJL59" s="70">
        <f t="shared" si="62"/>
        <v>4330.8599999999997</v>
      </c>
      <c r="AJM59" s="70">
        <f t="shared" si="62"/>
        <v>4330.8599999999997</v>
      </c>
      <c r="AJN59" s="70">
        <f t="shared" si="62"/>
        <v>4330.8599999999997</v>
      </c>
      <c r="AJO59" s="70">
        <f t="shared" si="62"/>
        <v>4330.8599999999997</v>
      </c>
      <c r="AJP59" s="70">
        <f t="shared" si="62"/>
        <v>4330.8599999999997</v>
      </c>
      <c r="AJQ59" s="70">
        <f t="shared" si="62"/>
        <v>4330.8599999999997</v>
      </c>
      <c r="AJR59" s="50">
        <f t="shared" si="63"/>
        <v>51970.32</v>
      </c>
      <c r="AJS59" s="61" t="s">
        <v>50</v>
      </c>
      <c r="AJT59" s="60">
        <v>51970.319999999992</v>
      </c>
      <c r="AJU59" s="45">
        <f t="shared" si="64"/>
        <v>4330.8599999999997</v>
      </c>
      <c r="AJV59" s="70">
        <f t="shared" ref="AJV59" si="2947">AJU59</f>
        <v>4330.8599999999997</v>
      </c>
      <c r="AJW59" s="70">
        <f t="shared" si="65"/>
        <v>4330.8599999999997</v>
      </c>
      <c r="AJX59" s="70">
        <f t="shared" si="65"/>
        <v>4330.8599999999997</v>
      </c>
      <c r="AJY59" s="70">
        <f t="shared" si="65"/>
        <v>4330.8599999999997</v>
      </c>
      <c r="AJZ59" s="70">
        <f t="shared" si="65"/>
        <v>4330.8599999999997</v>
      </c>
      <c r="AKA59" s="70">
        <f t="shared" si="65"/>
        <v>4330.8599999999997</v>
      </c>
      <c r="AKB59" s="70">
        <f t="shared" si="65"/>
        <v>4330.8599999999997</v>
      </c>
      <c r="AKC59" s="70">
        <f t="shared" si="65"/>
        <v>4330.8599999999997</v>
      </c>
      <c r="AKD59" s="70">
        <f t="shared" si="65"/>
        <v>4330.8599999999997</v>
      </c>
      <c r="AKE59" s="70">
        <f t="shared" si="65"/>
        <v>4330.8599999999997</v>
      </c>
      <c r="AKF59" s="70">
        <f t="shared" si="65"/>
        <v>4330.8599999999997</v>
      </c>
      <c r="AKG59" s="70">
        <f t="shared" si="65"/>
        <v>4330.8599999999997</v>
      </c>
      <c r="AKH59" s="50">
        <f t="shared" si="66"/>
        <v>51970.32</v>
      </c>
      <c r="AKI59" s="61" t="s">
        <v>50</v>
      </c>
      <c r="AKJ59" s="60">
        <v>51970.319999999992</v>
      </c>
      <c r="AKK59" s="45">
        <f t="shared" si="67"/>
        <v>4330.8599999999997</v>
      </c>
      <c r="AKL59" s="70">
        <f t="shared" ref="AKL59" si="2948">AKK59</f>
        <v>4330.8599999999997</v>
      </c>
      <c r="AKM59" s="70">
        <f t="shared" si="68"/>
        <v>4330.8599999999997</v>
      </c>
      <c r="AKN59" s="70">
        <f t="shared" si="68"/>
        <v>4330.8599999999997</v>
      </c>
      <c r="AKO59" s="70">
        <f t="shared" si="68"/>
        <v>4330.8599999999997</v>
      </c>
      <c r="AKP59" s="70">
        <f t="shared" si="68"/>
        <v>4330.8599999999997</v>
      </c>
      <c r="AKQ59" s="70">
        <f t="shared" si="68"/>
        <v>4330.8599999999997</v>
      </c>
      <c r="AKR59" s="70">
        <f t="shared" si="68"/>
        <v>4330.8599999999997</v>
      </c>
      <c r="AKS59" s="70">
        <f t="shared" si="68"/>
        <v>4330.8599999999997</v>
      </c>
      <c r="AKT59" s="70">
        <f t="shared" si="68"/>
        <v>4330.8599999999997</v>
      </c>
      <c r="AKU59" s="70">
        <f t="shared" si="68"/>
        <v>4330.8599999999997</v>
      </c>
      <c r="AKV59" s="70">
        <f t="shared" si="68"/>
        <v>4330.8599999999997</v>
      </c>
      <c r="AKW59" s="70">
        <f t="shared" si="68"/>
        <v>4330.8599999999997</v>
      </c>
      <c r="AKX59" s="50">
        <f t="shared" si="69"/>
        <v>51970.32</v>
      </c>
      <c r="AKY59" s="61" t="s">
        <v>50</v>
      </c>
      <c r="AKZ59" s="60">
        <v>51970.319999999992</v>
      </c>
      <c r="ALA59" s="45">
        <f t="shared" si="70"/>
        <v>4330.8599999999997</v>
      </c>
      <c r="ALB59" s="70">
        <f t="shared" ref="ALB59" si="2949">ALA59</f>
        <v>4330.8599999999997</v>
      </c>
      <c r="ALC59" s="70">
        <f t="shared" si="71"/>
        <v>4330.8599999999997</v>
      </c>
      <c r="ALD59" s="70">
        <f t="shared" si="71"/>
        <v>4330.8599999999997</v>
      </c>
      <c r="ALE59" s="70">
        <f t="shared" si="71"/>
        <v>4330.8599999999997</v>
      </c>
      <c r="ALF59" s="70">
        <f t="shared" si="71"/>
        <v>4330.8599999999997</v>
      </c>
      <c r="ALG59" s="70">
        <f t="shared" si="71"/>
        <v>4330.8599999999997</v>
      </c>
      <c r="ALH59" s="70">
        <f t="shared" si="71"/>
        <v>4330.8599999999997</v>
      </c>
      <c r="ALI59" s="70">
        <f t="shared" si="71"/>
        <v>4330.8599999999997</v>
      </c>
      <c r="ALJ59" s="70">
        <f t="shared" si="71"/>
        <v>4330.8599999999997</v>
      </c>
      <c r="ALK59" s="70">
        <f t="shared" si="71"/>
        <v>4330.8599999999997</v>
      </c>
      <c r="ALL59" s="70">
        <f t="shared" si="71"/>
        <v>4330.8599999999997</v>
      </c>
      <c r="ALM59" s="70">
        <f t="shared" si="71"/>
        <v>4330.8599999999997</v>
      </c>
      <c r="ALN59" s="50">
        <f t="shared" si="72"/>
        <v>51970.32</v>
      </c>
      <c r="ALO59" s="61" t="s">
        <v>50</v>
      </c>
      <c r="ALP59" s="60">
        <v>51970.319999999992</v>
      </c>
      <c r="ALQ59" s="45">
        <f t="shared" si="73"/>
        <v>4330.8599999999997</v>
      </c>
      <c r="ALR59" s="70">
        <f t="shared" ref="ALR59" si="2950">ALQ59</f>
        <v>4330.8599999999997</v>
      </c>
      <c r="ALS59" s="70">
        <f t="shared" si="74"/>
        <v>4330.8599999999997</v>
      </c>
      <c r="ALT59" s="70">
        <f t="shared" si="74"/>
        <v>4330.8599999999997</v>
      </c>
      <c r="ALU59" s="70">
        <f t="shared" si="74"/>
        <v>4330.8599999999997</v>
      </c>
      <c r="ALV59" s="70">
        <f t="shared" si="74"/>
        <v>4330.8599999999997</v>
      </c>
      <c r="ALW59" s="70">
        <f t="shared" si="74"/>
        <v>4330.8599999999997</v>
      </c>
      <c r="ALX59" s="70">
        <f t="shared" si="74"/>
        <v>4330.8599999999997</v>
      </c>
      <c r="ALY59" s="70">
        <f t="shared" si="74"/>
        <v>4330.8599999999997</v>
      </c>
      <c r="ALZ59" s="70">
        <f t="shared" si="74"/>
        <v>4330.8599999999997</v>
      </c>
      <c r="AMA59" s="70">
        <f t="shared" si="74"/>
        <v>4330.8599999999997</v>
      </c>
      <c r="AMB59" s="70">
        <f t="shared" si="74"/>
        <v>4330.8599999999997</v>
      </c>
      <c r="AMC59" s="70">
        <f t="shared" si="74"/>
        <v>4330.8599999999997</v>
      </c>
      <c r="AMD59" s="50">
        <f t="shared" si="75"/>
        <v>51970.32</v>
      </c>
      <c r="AME59" s="61" t="s">
        <v>50</v>
      </c>
      <c r="AMF59" s="60">
        <v>51970.319999999992</v>
      </c>
      <c r="AMG59" s="45">
        <f t="shared" si="76"/>
        <v>4330.8599999999997</v>
      </c>
      <c r="AMH59" s="70">
        <f t="shared" ref="AMH59" si="2951">AMG59</f>
        <v>4330.8599999999997</v>
      </c>
      <c r="AMI59" s="70">
        <f t="shared" si="77"/>
        <v>4330.8599999999997</v>
      </c>
      <c r="AMJ59" s="70">
        <f t="shared" si="77"/>
        <v>4330.8599999999997</v>
      </c>
      <c r="AMK59" s="70">
        <f t="shared" si="77"/>
        <v>4330.8599999999997</v>
      </c>
      <c r="AML59" s="70">
        <f t="shared" si="77"/>
        <v>4330.8599999999997</v>
      </c>
      <c r="AMM59" s="70">
        <f t="shared" si="77"/>
        <v>4330.8599999999997</v>
      </c>
      <c r="AMN59" s="70">
        <f t="shared" si="77"/>
        <v>4330.8599999999997</v>
      </c>
      <c r="AMO59" s="70">
        <f t="shared" si="77"/>
        <v>4330.8599999999997</v>
      </c>
      <c r="AMP59" s="70">
        <f t="shared" si="77"/>
        <v>4330.8599999999997</v>
      </c>
      <c r="AMQ59" s="70">
        <f t="shared" si="77"/>
        <v>4330.8599999999997</v>
      </c>
      <c r="AMR59" s="70">
        <f t="shared" si="77"/>
        <v>4330.8599999999997</v>
      </c>
      <c r="AMS59" s="70">
        <f t="shared" si="77"/>
        <v>4330.8599999999997</v>
      </c>
      <c r="AMT59" s="50">
        <f t="shared" si="78"/>
        <v>51970.32</v>
      </c>
      <c r="AMU59" s="61" t="s">
        <v>50</v>
      </c>
      <c r="AMV59" s="60">
        <v>51970.319999999992</v>
      </c>
      <c r="AMW59" s="45">
        <f t="shared" si="79"/>
        <v>4330.8599999999997</v>
      </c>
      <c r="AMX59" s="70">
        <f t="shared" ref="AMX59" si="2952">AMW59</f>
        <v>4330.8599999999997</v>
      </c>
      <c r="AMY59" s="70">
        <f t="shared" si="80"/>
        <v>4330.8599999999997</v>
      </c>
      <c r="AMZ59" s="70">
        <f t="shared" si="80"/>
        <v>4330.8599999999997</v>
      </c>
      <c r="ANA59" s="70">
        <f t="shared" si="80"/>
        <v>4330.8599999999997</v>
      </c>
      <c r="ANB59" s="70">
        <f t="shared" si="80"/>
        <v>4330.8599999999997</v>
      </c>
      <c r="ANC59" s="70">
        <f t="shared" si="80"/>
        <v>4330.8599999999997</v>
      </c>
      <c r="AND59" s="70">
        <f t="shared" si="80"/>
        <v>4330.8599999999997</v>
      </c>
      <c r="ANE59" s="70">
        <f t="shared" si="80"/>
        <v>4330.8599999999997</v>
      </c>
      <c r="ANF59" s="70">
        <f t="shared" si="80"/>
        <v>4330.8599999999997</v>
      </c>
      <c r="ANG59" s="70">
        <f t="shared" si="80"/>
        <v>4330.8599999999997</v>
      </c>
      <c r="ANH59" s="70">
        <f t="shared" si="80"/>
        <v>4330.8599999999997</v>
      </c>
      <c r="ANI59" s="70">
        <f t="shared" si="80"/>
        <v>4330.8599999999997</v>
      </c>
      <c r="ANJ59" s="50">
        <f t="shared" si="81"/>
        <v>51970.32</v>
      </c>
      <c r="ANK59" s="61" t="s">
        <v>50</v>
      </c>
      <c r="ANL59" s="60">
        <v>51970.319999999992</v>
      </c>
      <c r="ANM59" s="45">
        <f t="shared" si="82"/>
        <v>4330.8599999999997</v>
      </c>
      <c r="ANN59" s="70">
        <f t="shared" ref="ANN59" si="2953">ANM59</f>
        <v>4330.8599999999997</v>
      </c>
      <c r="ANO59" s="70">
        <f t="shared" si="83"/>
        <v>4330.8599999999997</v>
      </c>
      <c r="ANP59" s="70">
        <f t="shared" si="83"/>
        <v>4330.8599999999997</v>
      </c>
      <c r="ANQ59" s="70">
        <f t="shared" si="83"/>
        <v>4330.8599999999997</v>
      </c>
      <c r="ANR59" s="70">
        <f t="shared" si="83"/>
        <v>4330.8599999999997</v>
      </c>
      <c r="ANS59" s="70">
        <f t="shared" si="83"/>
        <v>4330.8599999999997</v>
      </c>
      <c r="ANT59" s="70">
        <f t="shared" si="83"/>
        <v>4330.8599999999997</v>
      </c>
      <c r="ANU59" s="70">
        <f t="shared" si="83"/>
        <v>4330.8599999999997</v>
      </c>
      <c r="ANV59" s="70">
        <f t="shared" si="83"/>
        <v>4330.8599999999997</v>
      </c>
      <c r="ANW59" s="70">
        <f t="shared" si="83"/>
        <v>4330.8599999999997</v>
      </c>
      <c r="ANX59" s="70">
        <f t="shared" si="83"/>
        <v>4330.8599999999997</v>
      </c>
      <c r="ANY59" s="70">
        <f t="shared" si="83"/>
        <v>4330.8599999999997</v>
      </c>
      <c r="ANZ59" s="50">
        <f t="shared" si="84"/>
        <v>51970.32</v>
      </c>
      <c r="AOA59" s="61" t="s">
        <v>50</v>
      </c>
      <c r="AOB59" s="60">
        <v>51970.319999999992</v>
      </c>
      <c r="AOC59" s="45">
        <f t="shared" si="85"/>
        <v>4330.8599999999997</v>
      </c>
      <c r="AOD59" s="70">
        <f t="shared" ref="AOD59" si="2954">AOC59</f>
        <v>4330.8599999999997</v>
      </c>
      <c r="AOE59" s="70">
        <f t="shared" si="86"/>
        <v>4330.8599999999997</v>
      </c>
      <c r="AOF59" s="70">
        <f t="shared" si="86"/>
        <v>4330.8599999999997</v>
      </c>
      <c r="AOG59" s="70">
        <f t="shared" si="86"/>
        <v>4330.8599999999997</v>
      </c>
      <c r="AOH59" s="70">
        <f t="shared" si="86"/>
        <v>4330.8599999999997</v>
      </c>
      <c r="AOI59" s="70">
        <f t="shared" si="86"/>
        <v>4330.8599999999997</v>
      </c>
      <c r="AOJ59" s="70">
        <f t="shared" si="86"/>
        <v>4330.8599999999997</v>
      </c>
      <c r="AOK59" s="70">
        <f t="shared" si="86"/>
        <v>4330.8599999999997</v>
      </c>
      <c r="AOL59" s="70">
        <f t="shared" si="86"/>
        <v>4330.8599999999997</v>
      </c>
      <c r="AOM59" s="70">
        <f t="shared" si="86"/>
        <v>4330.8599999999997</v>
      </c>
      <c r="AON59" s="70">
        <f t="shared" si="86"/>
        <v>4330.8599999999997</v>
      </c>
      <c r="AOO59" s="70">
        <f t="shared" si="86"/>
        <v>4330.8599999999997</v>
      </c>
      <c r="AOP59" s="50">
        <f t="shared" si="87"/>
        <v>51970.32</v>
      </c>
      <c r="AOQ59" s="61" t="s">
        <v>50</v>
      </c>
      <c r="AOR59" s="60">
        <v>51970.319999999992</v>
      </c>
      <c r="AOS59" s="45">
        <f t="shared" si="88"/>
        <v>4330.8599999999997</v>
      </c>
      <c r="AOT59" s="70">
        <f t="shared" ref="AOT59" si="2955">AOS59</f>
        <v>4330.8599999999997</v>
      </c>
      <c r="AOU59" s="70">
        <f t="shared" si="89"/>
        <v>4330.8599999999997</v>
      </c>
      <c r="AOV59" s="70">
        <f t="shared" si="89"/>
        <v>4330.8599999999997</v>
      </c>
      <c r="AOW59" s="70">
        <f t="shared" si="89"/>
        <v>4330.8599999999997</v>
      </c>
      <c r="AOX59" s="70">
        <f t="shared" si="89"/>
        <v>4330.8599999999997</v>
      </c>
      <c r="AOY59" s="70">
        <f t="shared" si="89"/>
        <v>4330.8599999999997</v>
      </c>
      <c r="AOZ59" s="70">
        <f t="shared" si="89"/>
        <v>4330.8599999999997</v>
      </c>
      <c r="APA59" s="70">
        <f t="shared" si="89"/>
        <v>4330.8599999999997</v>
      </c>
      <c r="APB59" s="70">
        <f t="shared" si="89"/>
        <v>4330.8599999999997</v>
      </c>
      <c r="APC59" s="70">
        <f t="shared" si="89"/>
        <v>4330.8599999999997</v>
      </c>
      <c r="APD59" s="70">
        <f t="shared" si="89"/>
        <v>4330.8599999999997</v>
      </c>
      <c r="APE59" s="70">
        <f t="shared" si="89"/>
        <v>4330.8599999999997</v>
      </c>
      <c r="APF59" s="50">
        <f t="shared" si="90"/>
        <v>51970.32</v>
      </c>
      <c r="APG59" s="61" t="s">
        <v>50</v>
      </c>
      <c r="APH59" s="60">
        <v>51970.319999999992</v>
      </c>
      <c r="API59" s="45">
        <f t="shared" si="91"/>
        <v>4330.8599999999997</v>
      </c>
      <c r="APJ59" s="70">
        <f t="shared" ref="APJ59" si="2956">API59</f>
        <v>4330.8599999999997</v>
      </c>
      <c r="APK59" s="70">
        <f t="shared" si="92"/>
        <v>4330.8599999999997</v>
      </c>
      <c r="APL59" s="70">
        <f t="shared" si="92"/>
        <v>4330.8599999999997</v>
      </c>
      <c r="APM59" s="70">
        <f t="shared" si="92"/>
        <v>4330.8599999999997</v>
      </c>
      <c r="APN59" s="70">
        <f t="shared" si="92"/>
        <v>4330.8599999999997</v>
      </c>
      <c r="APO59" s="70">
        <f t="shared" si="92"/>
        <v>4330.8599999999997</v>
      </c>
      <c r="APP59" s="70">
        <f t="shared" si="92"/>
        <v>4330.8599999999997</v>
      </c>
      <c r="APQ59" s="70">
        <f t="shared" si="92"/>
        <v>4330.8599999999997</v>
      </c>
      <c r="APR59" s="70">
        <f t="shared" si="92"/>
        <v>4330.8599999999997</v>
      </c>
      <c r="APS59" s="70">
        <f t="shared" si="92"/>
        <v>4330.8599999999997</v>
      </c>
      <c r="APT59" s="70">
        <f t="shared" si="92"/>
        <v>4330.8599999999997</v>
      </c>
      <c r="APU59" s="70">
        <f t="shared" si="92"/>
        <v>4330.8599999999997</v>
      </c>
      <c r="APV59" s="50">
        <f t="shared" si="93"/>
        <v>51970.32</v>
      </c>
      <c r="APW59" s="61" t="s">
        <v>50</v>
      </c>
      <c r="APX59" s="60">
        <v>51970.319999999992</v>
      </c>
      <c r="APY59" s="45">
        <f t="shared" si="94"/>
        <v>4330.8599999999997</v>
      </c>
      <c r="APZ59" s="70">
        <f t="shared" ref="APZ59" si="2957">APY59</f>
        <v>4330.8599999999997</v>
      </c>
      <c r="AQA59" s="70">
        <f t="shared" si="95"/>
        <v>4330.8599999999997</v>
      </c>
      <c r="AQB59" s="70">
        <f t="shared" si="95"/>
        <v>4330.8599999999997</v>
      </c>
      <c r="AQC59" s="70">
        <f t="shared" si="95"/>
        <v>4330.8599999999997</v>
      </c>
      <c r="AQD59" s="70">
        <f t="shared" si="95"/>
        <v>4330.8599999999997</v>
      </c>
      <c r="AQE59" s="70">
        <f t="shared" si="95"/>
        <v>4330.8599999999997</v>
      </c>
      <c r="AQF59" s="70">
        <f t="shared" si="95"/>
        <v>4330.8599999999997</v>
      </c>
      <c r="AQG59" s="70">
        <f t="shared" si="95"/>
        <v>4330.8599999999997</v>
      </c>
      <c r="AQH59" s="70">
        <f t="shared" si="95"/>
        <v>4330.8599999999997</v>
      </c>
      <c r="AQI59" s="70">
        <f t="shared" si="95"/>
        <v>4330.8599999999997</v>
      </c>
      <c r="AQJ59" s="70">
        <f t="shared" si="95"/>
        <v>4330.8599999999997</v>
      </c>
      <c r="AQK59" s="70">
        <f t="shared" si="95"/>
        <v>4330.8599999999997</v>
      </c>
      <c r="AQL59" s="50">
        <f t="shared" si="96"/>
        <v>51970.32</v>
      </c>
      <c r="AQM59" s="61" t="s">
        <v>50</v>
      </c>
      <c r="AQN59" s="60">
        <v>51970.319999999992</v>
      </c>
      <c r="AQO59" s="45">
        <f t="shared" si="97"/>
        <v>4330.8599999999997</v>
      </c>
      <c r="AQP59" s="70">
        <f t="shared" ref="AQP59" si="2958">AQO59</f>
        <v>4330.8599999999997</v>
      </c>
      <c r="AQQ59" s="70">
        <f t="shared" si="98"/>
        <v>4330.8599999999997</v>
      </c>
      <c r="AQR59" s="70">
        <f t="shared" si="98"/>
        <v>4330.8599999999997</v>
      </c>
      <c r="AQS59" s="70">
        <f t="shared" si="98"/>
        <v>4330.8599999999997</v>
      </c>
      <c r="AQT59" s="70">
        <f t="shared" si="98"/>
        <v>4330.8599999999997</v>
      </c>
      <c r="AQU59" s="70">
        <f t="shared" si="98"/>
        <v>4330.8599999999997</v>
      </c>
      <c r="AQV59" s="70">
        <f t="shared" si="98"/>
        <v>4330.8599999999997</v>
      </c>
      <c r="AQW59" s="70">
        <f t="shared" si="98"/>
        <v>4330.8599999999997</v>
      </c>
      <c r="AQX59" s="70">
        <f t="shared" si="98"/>
        <v>4330.8599999999997</v>
      </c>
      <c r="AQY59" s="70">
        <f t="shared" si="98"/>
        <v>4330.8599999999997</v>
      </c>
      <c r="AQZ59" s="70">
        <f t="shared" si="98"/>
        <v>4330.8599999999997</v>
      </c>
      <c r="ARA59" s="70">
        <f t="shared" si="98"/>
        <v>4330.8599999999997</v>
      </c>
      <c r="ARB59" s="50">
        <f t="shared" si="99"/>
        <v>51970.32</v>
      </c>
      <c r="ARC59" s="61" t="s">
        <v>50</v>
      </c>
      <c r="ARD59" s="60">
        <v>51970.319999999992</v>
      </c>
      <c r="ARE59" s="45">
        <f t="shared" si="100"/>
        <v>4330.8599999999997</v>
      </c>
      <c r="ARF59" s="70">
        <f t="shared" ref="ARF59" si="2959">ARE59</f>
        <v>4330.8599999999997</v>
      </c>
      <c r="ARG59" s="70">
        <f t="shared" si="101"/>
        <v>4330.8599999999997</v>
      </c>
      <c r="ARH59" s="70">
        <f t="shared" si="101"/>
        <v>4330.8599999999997</v>
      </c>
      <c r="ARI59" s="70">
        <f t="shared" si="101"/>
        <v>4330.8599999999997</v>
      </c>
      <c r="ARJ59" s="70">
        <f t="shared" si="101"/>
        <v>4330.8599999999997</v>
      </c>
      <c r="ARK59" s="70">
        <f t="shared" si="101"/>
        <v>4330.8599999999997</v>
      </c>
      <c r="ARL59" s="70">
        <f t="shared" si="101"/>
        <v>4330.8599999999997</v>
      </c>
      <c r="ARM59" s="70">
        <f t="shared" si="101"/>
        <v>4330.8599999999997</v>
      </c>
      <c r="ARN59" s="70">
        <f t="shared" si="101"/>
        <v>4330.8599999999997</v>
      </c>
      <c r="ARO59" s="70">
        <f t="shared" si="101"/>
        <v>4330.8599999999997</v>
      </c>
      <c r="ARP59" s="70">
        <f t="shared" si="101"/>
        <v>4330.8599999999997</v>
      </c>
      <c r="ARQ59" s="70">
        <f t="shared" si="101"/>
        <v>4330.8599999999997</v>
      </c>
      <c r="ARR59" s="50">
        <f t="shared" si="102"/>
        <v>51970.32</v>
      </c>
      <c r="ARS59" s="61" t="s">
        <v>50</v>
      </c>
      <c r="ART59" s="60">
        <v>51970.319999999992</v>
      </c>
      <c r="ARU59" s="45">
        <f t="shared" si="103"/>
        <v>4330.8599999999997</v>
      </c>
      <c r="ARV59" s="70">
        <f t="shared" ref="ARV59" si="2960">ARU59</f>
        <v>4330.8599999999997</v>
      </c>
      <c r="ARW59" s="70">
        <f t="shared" si="104"/>
        <v>4330.8599999999997</v>
      </c>
      <c r="ARX59" s="70">
        <f t="shared" si="104"/>
        <v>4330.8599999999997</v>
      </c>
      <c r="ARY59" s="70">
        <f t="shared" si="104"/>
        <v>4330.8599999999997</v>
      </c>
      <c r="ARZ59" s="70">
        <f t="shared" si="104"/>
        <v>4330.8599999999997</v>
      </c>
      <c r="ASA59" s="70">
        <f t="shared" si="104"/>
        <v>4330.8599999999997</v>
      </c>
      <c r="ASB59" s="70">
        <f t="shared" si="104"/>
        <v>4330.8599999999997</v>
      </c>
      <c r="ASC59" s="70">
        <f t="shared" si="104"/>
        <v>4330.8599999999997</v>
      </c>
      <c r="ASD59" s="70">
        <f t="shared" si="104"/>
        <v>4330.8599999999997</v>
      </c>
      <c r="ASE59" s="70">
        <f t="shared" si="104"/>
        <v>4330.8599999999997</v>
      </c>
      <c r="ASF59" s="70">
        <f t="shared" si="104"/>
        <v>4330.8599999999997</v>
      </c>
      <c r="ASG59" s="70">
        <f t="shared" si="104"/>
        <v>4330.8599999999997</v>
      </c>
      <c r="ASH59" s="50">
        <f t="shared" si="105"/>
        <v>51970.32</v>
      </c>
      <c r="ASI59" s="61" t="s">
        <v>50</v>
      </c>
      <c r="ASJ59" s="60">
        <v>51970.319999999992</v>
      </c>
      <c r="ASK59" s="45">
        <f t="shared" si="106"/>
        <v>4330.8599999999997</v>
      </c>
      <c r="ASL59" s="70">
        <f t="shared" ref="ASL59" si="2961">ASK59</f>
        <v>4330.8599999999997</v>
      </c>
      <c r="ASM59" s="70">
        <f t="shared" si="107"/>
        <v>4330.8599999999997</v>
      </c>
      <c r="ASN59" s="70">
        <f t="shared" si="107"/>
        <v>4330.8599999999997</v>
      </c>
      <c r="ASO59" s="70">
        <f t="shared" si="107"/>
        <v>4330.8599999999997</v>
      </c>
      <c r="ASP59" s="70">
        <f t="shared" si="107"/>
        <v>4330.8599999999997</v>
      </c>
      <c r="ASQ59" s="70">
        <f t="shared" si="107"/>
        <v>4330.8599999999997</v>
      </c>
      <c r="ASR59" s="70">
        <f t="shared" si="107"/>
        <v>4330.8599999999997</v>
      </c>
      <c r="ASS59" s="70">
        <f t="shared" si="107"/>
        <v>4330.8599999999997</v>
      </c>
      <c r="AST59" s="70">
        <f t="shared" si="107"/>
        <v>4330.8599999999997</v>
      </c>
      <c r="ASU59" s="70">
        <f t="shared" si="107"/>
        <v>4330.8599999999997</v>
      </c>
      <c r="ASV59" s="70">
        <f t="shared" si="107"/>
        <v>4330.8599999999997</v>
      </c>
      <c r="ASW59" s="70">
        <f t="shared" si="107"/>
        <v>4330.8599999999997</v>
      </c>
      <c r="ASX59" s="50">
        <f t="shared" si="108"/>
        <v>51970.32</v>
      </c>
      <c r="ASY59" s="61" t="s">
        <v>50</v>
      </c>
      <c r="ASZ59" s="60">
        <v>51970.319999999992</v>
      </c>
      <c r="ATA59" s="45">
        <f t="shared" si="109"/>
        <v>4330.8599999999997</v>
      </c>
      <c r="ATB59" s="70">
        <f t="shared" ref="ATB59" si="2962">ATA59</f>
        <v>4330.8599999999997</v>
      </c>
      <c r="ATC59" s="70">
        <f t="shared" si="110"/>
        <v>4330.8599999999997</v>
      </c>
      <c r="ATD59" s="70">
        <f t="shared" si="110"/>
        <v>4330.8599999999997</v>
      </c>
      <c r="ATE59" s="70">
        <f t="shared" si="110"/>
        <v>4330.8599999999997</v>
      </c>
      <c r="ATF59" s="70">
        <f t="shared" si="110"/>
        <v>4330.8599999999997</v>
      </c>
      <c r="ATG59" s="70">
        <f t="shared" si="110"/>
        <v>4330.8599999999997</v>
      </c>
      <c r="ATH59" s="70">
        <f t="shared" si="110"/>
        <v>4330.8599999999997</v>
      </c>
      <c r="ATI59" s="70">
        <f t="shared" si="110"/>
        <v>4330.8599999999997</v>
      </c>
      <c r="ATJ59" s="70">
        <f t="shared" si="110"/>
        <v>4330.8599999999997</v>
      </c>
      <c r="ATK59" s="70">
        <f t="shared" si="110"/>
        <v>4330.8599999999997</v>
      </c>
      <c r="ATL59" s="70">
        <f t="shared" si="110"/>
        <v>4330.8599999999997</v>
      </c>
      <c r="ATM59" s="70">
        <f t="shared" si="110"/>
        <v>4330.8599999999997</v>
      </c>
      <c r="ATN59" s="50">
        <f t="shared" si="111"/>
        <v>51970.32</v>
      </c>
      <c r="ATO59" s="61" t="s">
        <v>50</v>
      </c>
      <c r="ATP59" s="60">
        <v>51970.319999999992</v>
      </c>
      <c r="ATQ59" s="45">
        <f t="shared" si="112"/>
        <v>4330.8599999999997</v>
      </c>
      <c r="ATR59" s="70">
        <f t="shared" ref="ATR59" si="2963">ATQ59</f>
        <v>4330.8599999999997</v>
      </c>
      <c r="ATS59" s="70">
        <f t="shared" si="113"/>
        <v>4330.8599999999997</v>
      </c>
      <c r="ATT59" s="70">
        <f t="shared" si="113"/>
        <v>4330.8599999999997</v>
      </c>
      <c r="ATU59" s="70">
        <f t="shared" si="113"/>
        <v>4330.8599999999997</v>
      </c>
      <c r="ATV59" s="70">
        <f t="shared" si="113"/>
        <v>4330.8599999999997</v>
      </c>
      <c r="ATW59" s="70">
        <f t="shared" si="113"/>
        <v>4330.8599999999997</v>
      </c>
      <c r="ATX59" s="70">
        <f t="shared" si="113"/>
        <v>4330.8599999999997</v>
      </c>
      <c r="ATY59" s="70">
        <f t="shared" si="113"/>
        <v>4330.8599999999997</v>
      </c>
      <c r="ATZ59" s="70">
        <f t="shared" si="113"/>
        <v>4330.8599999999997</v>
      </c>
      <c r="AUA59" s="70">
        <f t="shared" si="113"/>
        <v>4330.8599999999997</v>
      </c>
      <c r="AUB59" s="70">
        <f t="shared" si="113"/>
        <v>4330.8599999999997</v>
      </c>
      <c r="AUC59" s="70">
        <f t="shared" si="113"/>
        <v>4330.8599999999997</v>
      </c>
      <c r="AUD59" s="50">
        <f t="shared" si="114"/>
        <v>51970.32</v>
      </c>
      <c r="AUE59" s="61" t="s">
        <v>50</v>
      </c>
      <c r="AUF59" s="60">
        <v>51970.319999999992</v>
      </c>
      <c r="AUG59" s="45">
        <f t="shared" si="115"/>
        <v>4330.8599999999997</v>
      </c>
      <c r="AUH59" s="70">
        <f t="shared" ref="AUH59" si="2964">AUG59</f>
        <v>4330.8599999999997</v>
      </c>
      <c r="AUI59" s="70">
        <f t="shared" si="116"/>
        <v>4330.8599999999997</v>
      </c>
      <c r="AUJ59" s="70">
        <f t="shared" si="116"/>
        <v>4330.8599999999997</v>
      </c>
      <c r="AUK59" s="70">
        <f t="shared" si="116"/>
        <v>4330.8599999999997</v>
      </c>
      <c r="AUL59" s="70">
        <f t="shared" si="116"/>
        <v>4330.8599999999997</v>
      </c>
      <c r="AUM59" s="70">
        <f t="shared" si="116"/>
        <v>4330.8599999999997</v>
      </c>
      <c r="AUN59" s="70">
        <f t="shared" si="116"/>
        <v>4330.8599999999997</v>
      </c>
      <c r="AUO59" s="70">
        <f t="shared" si="116"/>
        <v>4330.8599999999997</v>
      </c>
      <c r="AUP59" s="70">
        <f t="shared" si="116"/>
        <v>4330.8599999999997</v>
      </c>
      <c r="AUQ59" s="70">
        <f t="shared" si="116"/>
        <v>4330.8599999999997</v>
      </c>
      <c r="AUR59" s="70">
        <f t="shared" si="116"/>
        <v>4330.8599999999997</v>
      </c>
      <c r="AUS59" s="70">
        <f t="shared" si="116"/>
        <v>4330.8599999999997</v>
      </c>
      <c r="AUT59" s="50">
        <f t="shared" si="117"/>
        <v>51970.32</v>
      </c>
      <c r="AUU59" s="61" t="s">
        <v>50</v>
      </c>
      <c r="AUV59" s="60">
        <v>51970.319999999992</v>
      </c>
      <c r="AUW59" s="45">
        <f t="shared" si="118"/>
        <v>4330.8599999999997</v>
      </c>
      <c r="AUX59" s="70">
        <f t="shared" ref="AUX59" si="2965">AUW59</f>
        <v>4330.8599999999997</v>
      </c>
      <c r="AUY59" s="70">
        <f t="shared" si="119"/>
        <v>4330.8599999999997</v>
      </c>
      <c r="AUZ59" s="70">
        <f t="shared" si="119"/>
        <v>4330.8599999999997</v>
      </c>
      <c r="AVA59" s="70">
        <f t="shared" si="119"/>
        <v>4330.8599999999997</v>
      </c>
      <c r="AVB59" s="70">
        <f t="shared" si="119"/>
        <v>4330.8599999999997</v>
      </c>
      <c r="AVC59" s="70">
        <f t="shared" si="119"/>
        <v>4330.8599999999997</v>
      </c>
      <c r="AVD59" s="70">
        <f t="shared" si="119"/>
        <v>4330.8599999999997</v>
      </c>
      <c r="AVE59" s="70">
        <f t="shared" si="119"/>
        <v>4330.8599999999997</v>
      </c>
      <c r="AVF59" s="70">
        <f t="shared" si="119"/>
        <v>4330.8599999999997</v>
      </c>
      <c r="AVG59" s="70">
        <f t="shared" si="119"/>
        <v>4330.8599999999997</v>
      </c>
      <c r="AVH59" s="70">
        <f t="shared" si="119"/>
        <v>4330.8599999999997</v>
      </c>
      <c r="AVI59" s="70">
        <f t="shared" si="119"/>
        <v>4330.8599999999997</v>
      </c>
      <c r="AVJ59" s="50">
        <f t="shared" si="120"/>
        <v>51970.32</v>
      </c>
      <c r="AVK59" s="61" t="s">
        <v>50</v>
      </c>
      <c r="AVL59" s="60">
        <v>51970.319999999992</v>
      </c>
      <c r="AVM59" s="45">
        <f t="shared" si="121"/>
        <v>4330.8599999999997</v>
      </c>
      <c r="AVN59" s="70">
        <f t="shared" ref="AVN59" si="2966">AVM59</f>
        <v>4330.8599999999997</v>
      </c>
      <c r="AVO59" s="70">
        <f t="shared" si="122"/>
        <v>4330.8599999999997</v>
      </c>
      <c r="AVP59" s="70">
        <f t="shared" si="122"/>
        <v>4330.8599999999997</v>
      </c>
      <c r="AVQ59" s="70">
        <f t="shared" si="122"/>
        <v>4330.8599999999997</v>
      </c>
      <c r="AVR59" s="70">
        <f t="shared" si="122"/>
        <v>4330.8599999999997</v>
      </c>
      <c r="AVS59" s="70">
        <f t="shared" si="122"/>
        <v>4330.8599999999997</v>
      </c>
      <c r="AVT59" s="70">
        <f t="shared" si="122"/>
        <v>4330.8599999999997</v>
      </c>
      <c r="AVU59" s="70">
        <f t="shared" si="122"/>
        <v>4330.8599999999997</v>
      </c>
      <c r="AVV59" s="70">
        <f t="shared" si="122"/>
        <v>4330.8599999999997</v>
      </c>
      <c r="AVW59" s="70">
        <f t="shared" si="122"/>
        <v>4330.8599999999997</v>
      </c>
      <c r="AVX59" s="70">
        <f t="shared" si="122"/>
        <v>4330.8599999999997</v>
      </c>
      <c r="AVY59" s="70">
        <f t="shared" si="122"/>
        <v>4330.8599999999997</v>
      </c>
      <c r="AVZ59" s="50">
        <f t="shared" si="123"/>
        <v>51970.32</v>
      </c>
      <c r="AWA59" s="61" t="s">
        <v>50</v>
      </c>
      <c r="AWB59" s="60">
        <v>51970.319999999992</v>
      </c>
      <c r="AWC59" s="45">
        <f t="shared" si="124"/>
        <v>4330.8599999999997</v>
      </c>
      <c r="AWD59" s="70">
        <f t="shared" ref="AWD59" si="2967">AWC59</f>
        <v>4330.8599999999997</v>
      </c>
      <c r="AWE59" s="70">
        <f t="shared" si="125"/>
        <v>4330.8599999999997</v>
      </c>
      <c r="AWF59" s="70">
        <f t="shared" si="125"/>
        <v>4330.8599999999997</v>
      </c>
      <c r="AWG59" s="70">
        <f t="shared" si="125"/>
        <v>4330.8599999999997</v>
      </c>
      <c r="AWH59" s="70">
        <f t="shared" si="125"/>
        <v>4330.8599999999997</v>
      </c>
      <c r="AWI59" s="70">
        <f t="shared" si="125"/>
        <v>4330.8599999999997</v>
      </c>
      <c r="AWJ59" s="70">
        <f t="shared" si="125"/>
        <v>4330.8599999999997</v>
      </c>
      <c r="AWK59" s="70">
        <f t="shared" si="125"/>
        <v>4330.8599999999997</v>
      </c>
      <c r="AWL59" s="70">
        <f t="shared" si="125"/>
        <v>4330.8599999999997</v>
      </c>
      <c r="AWM59" s="70">
        <f t="shared" si="125"/>
        <v>4330.8599999999997</v>
      </c>
      <c r="AWN59" s="70">
        <f t="shared" si="125"/>
        <v>4330.8599999999997</v>
      </c>
      <c r="AWO59" s="70">
        <f t="shared" si="125"/>
        <v>4330.8599999999997</v>
      </c>
      <c r="AWP59" s="50">
        <f t="shared" si="126"/>
        <v>51970.32</v>
      </c>
      <c r="AWQ59" s="61" t="s">
        <v>50</v>
      </c>
      <c r="AWR59" s="60">
        <v>51970.319999999992</v>
      </c>
      <c r="AWS59" s="45">
        <f t="shared" si="127"/>
        <v>4330.8599999999997</v>
      </c>
      <c r="AWT59" s="70">
        <f t="shared" ref="AWT59" si="2968">AWS59</f>
        <v>4330.8599999999997</v>
      </c>
      <c r="AWU59" s="70">
        <f t="shared" si="128"/>
        <v>4330.8599999999997</v>
      </c>
      <c r="AWV59" s="70">
        <f t="shared" si="128"/>
        <v>4330.8599999999997</v>
      </c>
      <c r="AWW59" s="70">
        <f t="shared" si="128"/>
        <v>4330.8599999999997</v>
      </c>
      <c r="AWX59" s="70">
        <f t="shared" si="128"/>
        <v>4330.8599999999997</v>
      </c>
      <c r="AWY59" s="70">
        <f t="shared" si="128"/>
        <v>4330.8599999999997</v>
      </c>
      <c r="AWZ59" s="70">
        <f t="shared" si="128"/>
        <v>4330.8599999999997</v>
      </c>
      <c r="AXA59" s="70">
        <f t="shared" si="128"/>
        <v>4330.8599999999997</v>
      </c>
      <c r="AXB59" s="70">
        <f t="shared" si="128"/>
        <v>4330.8599999999997</v>
      </c>
      <c r="AXC59" s="70">
        <f t="shared" si="128"/>
        <v>4330.8599999999997</v>
      </c>
      <c r="AXD59" s="70">
        <f t="shared" si="128"/>
        <v>4330.8599999999997</v>
      </c>
      <c r="AXE59" s="70">
        <f t="shared" si="128"/>
        <v>4330.8599999999997</v>
      </c>
      <c r="AXF59" s="50">
        <f t="shared" si="129"/>
        <v>51970.32</v>
      </c>
      <c r="AXG59" s="61" t="s">
        <v>50</v>
      </c>
      <c r="AXH59" s="60">
        <v>51970.319999999992</v>
      </c>
      <c r="AXI59" s="45">
        <f t="shared" si="130"/>
        <v>4330.8599999999997</v>
      </c>
      <c r="AXJ59" s="70">
        <f t="shared" ref="AXJ59" si="2969">AXI59</f>
        <v>4330.8599999999997</v>
      </c>
      <c r="AXK59" s="70">
        <f t="shared" si="131"/>
        <v>4330.8599999999997</v>
      </c>
      <c r="AXL59" s="70">
        <f t="shared" si="131"/>
        <v>4330.8599999999997</v>
      </c>
      <c r="AXM59" s="70">
        <f t="shared" si="131"/>
        <v>4330.8599999999997</v>
      </c>
      <c r="AXN59" s="70">
        <f t="shared" si="131"/>
        <v>4330.8599999999997</v>
      </c>
      <c r="AXO59" s="70">
        <f t="shared" si="131"/>
        <v>4330.8599999999997</v>
      </c>
      <c r="AXP59" s="70">
        <f t="shared" si="131"/>
        <v>4330.8599999999997</v>
      </c>
      <c r="AXQ59" s="70">
        <f t="shared" si="131"/>
        <v>4330.8599999999997</v>
      </c>
      <c r="AXR59" s="70">
        <f t="shared" si="131"/>
        <v>4330.8599999999997</v>
      </c>
      <c r="AXS59" s="70">
        <f t="shared" si="131"/>
        <v>4330.8599999999997</v>
      </c>
      <c r="AXT59" s="70">
        <f t="shared" si="131"/>
        <v>4330.8599999999997</v>
      </c>
      <c r="AXU59" s="70">
        <f t="shared" si="131"/>
        <v>4330.8599999999997</v>
      </c>
      <c r="AXV59" s="50">
        <f t="shared" si="132"/>
        <v>51970.32</v>
      </c>
      <c r="AXW59" s="61" t="s">
        <v>50</v>
      </c>
      <c r="AXX59" s="60">
        <v>51970.319999999992</v>
      </c>
      <c r="AXY59" s="45">
        <f t="shared" si="133"/>
        <v>4330.8599999999997</v>
      </c>
      <c r="AXZ59" s="70">
        <f t="shared" ref="AXZ59" si="2970">AXY59</f>
        <v>4330.8599999999997</v>
      </c>
      <c r="AYA59" s="70">
        <f t="shared" si="134"/>
        <v>4330.8599999999997</v>
      </c>
      <c r="AYB59" s="70">
        <f t="shared" si="134"/>
        <v>4330.8599999999997</v>
      </c>
      <c r="AYC59" s="70">
        <f t="shared" si="134"/>
        <v>4330.8599999999997</v>
      </c>
      <c r="AYD59" s="70">
        <f t="shared" si="134"/>
        <v>4330.8599999999997</v>
      </c>
      <c r="AYE59" s="70">
        <f t="shared" si="134"/>
        <v>4330.8599999999997</v>
      </c>
      <c r="AYF59" s="70">
        <f t="shared" si="134"/>
        <v>4330.8599999999997</v>
      </c>
      <c r="AYG59" s="70">
        <f t="shared" si="134"/>
        <v>4330.8599999999997</v>
      </c>
      <c r="AYH59" s="70">
        <f t="shared" si="134"/>
        <v>4330.8599999999997</v>
      </c>
      <c r="AYI59" s="70">
        <f t="shared" si="134"/>
        <v>4330.8599999999997</v>
      </c>
      <c r="AYJ59" s="70">
        <f t="shared" si="134"/>
        <v>4330.8599999999997</v>
      </c>
      <c r="AYK59" s="70">
        <f t="shared" si="134"/>
        <v>4330.8599999999997</v>
      </c>
      <c r="AYL59" s="50">
        <f t="shared" si="135"/>
        <v>51970.32</v>
      </c>
      <c r="AYM59" s="61" t="s">
        <v>50</v>
      </c>
      <c r="AYN59" s="60">
        <v>51970.319999999992</v>
      </c>
      <c r="AYO59" s="45">
        <f t="shared" si="136"/>
        <v>4330.8599999999997</v>
      </c>
      <c r="AYP59" s="70">
        <f t="shared" ref="AYP59" si="2971">AYO59</f>
        <v>4330.8599999999997</v>
      </c>
      <c r="AYQ59" s="70">
        <f t="shared" si="137"/>
        <v>4330.8599999999997</v>
      </c>
      <c r="AYR59" s="70">
        <f t="shared" si="137"/>
        <v>4330.8599999999997</v>
      </c>
      <c r="AYS59" s="70">
        <f t="shared" si="137"/>
        <v>4330.8599999999997</v>
      </c>
      <c r="AYT59" s="70">
        <f t="shared" si="137"/>
        <v>4330.8599999999997</v>
      </c>
      <c r="AYU59" s="70">
        <f t="shared" si="137"/>
        <v>4330.8599999999997</v>
      </c>
      <c r="AYV59" s="70">
        <f t="shared" si="137"/>
        <v>4330.8599999999997</v>
      </c>
      <c r="AYW59" s="70">
        <f t="shared" si="137"/>
        <v>4330.8599999999997</v>
      </c>
      <c r="AYX59" s="70">
        <f t="shared" si="137"/>
        <v>4330.8599999999997</v>
      </c>
      <c r="AYY59" s="70">
        <f t="shared" si="137"/>
        <v>4330.8599999999997</v>
      </c>
      <c r="AYZ59" s="70">
        <f t="shared" si="137"/>
        <v>4330.8599999999997</v>
      </c>
      <c r="AZA59" s="70">
        <f t="shared" si="137"/>
        <v>4330.8599999999997</v>
      </c>
      <c r="AZB59" s="50">
        <f t="shared" si="138"/>
        <v>51970.32</v>
      </c>
      <c r="AZC59" s="61" t="s">
        <v>50</v>
      </c>
      <c r="AZD59" s="60">
        <v>51970.319999999992</v>
      </c>
      <c r="AZE59" s="45">
        <f t="shared" si="139"/>
        <v>4330.8599999999997</v>
      </c>
      <c r="AZF59" s="70">
        <f t="shared" ref="AZF59" si="2972">AZE59</f>
        <v>4330.8599999999997</v>
      </c>
      <c r="AZG59" s="70">
        <f t="shared" si="140"/>
        <v>4330.8599999999997</v>
      </c>
      <c r="AZH59" s="70">
        <f t="shared" si="140"/>
        <v>4330.8599999999997</v>
      </c>
      <c r="AZI59" s="70">
        <f t="shared" si="140"/>
        <v>4330.8599999999997</v>
      </c>
      <c r="AZJ59" s="70">
        <f t="shared" si="140"/>
        <v>4330.8599999999997</v>
      </c>
      <c r="AZK59" s="70">
        <f t="shared" si="140"/>
        <v>4330.8599999999997</v>
      </c>
      <c r="AZL59" s="70">
        <f t="shared" si="140"/>
        <v>4330.8599999999997</v>
      </c>
      <c r="AZM59" s="70">
        <f t="shared" si="140"/>
        <v>4330.8599999999997</v>
      </c>
      <c r="AZN59" s="70">
        <f t="shared" si="140"/>
        <v>4330.8599999999997</v>
      </c>
      <c r="AZO59" s="70">
        <f t="shared" si="140"/>
        <v>4330.8599999999997</v>
      </c>
      <c r="AZP59" s="70">
        <f t="shared" si="140"/>
        <v>4330.8599999999997</v>
      </c>
      <c r="AZQ59" s="70">
        <f t="shared" si="140"/>
        <v>4330.8599999999997</v>
      </c>
      <c r="AZR59" s="50">
        <f t="shared" si="141"/>
        <v>51970.32</v>
      </c>
      <c r="AZS59" s="61" t="s">
        <v>50</v>
      </c>
      <c r="AZT59" s="60">
        <v>51970.319999999992</v>
      </c>
      <c r="AZU59" s="45">
        <f t="shared" si="142"/>
        <v>4330.8599999999997</v>
      </c>
      <c r="AZV59" s="70">
        <f t="shared" ref="AZV59" si="2973">AZU59</f>
        <v>4330.8599999999997</v>
      </c>
      <c r="AZW59" s="70">
        <f t="shared" si="143"/>
        <v>4330.8599999999997</v>
      </c>
      <c r="AZX59" s="70">
        <f t="shared" si="143"/>
        <v>4330.8599999999997</v>
      </c>
      <c r="AZY59" s="70">
        <f t="shared" si="143"/>
        <v>4330.8599999999997</v>
      </c>
      <c r="AZZ59" s="70">
        <f t="shared" si="143"/>
        <v>4330.8599999999997</v>
      </c>
      <c r="BAA59" s="70">
        <f t="shared" si="143"/>
        <v>4330.8599999999997</v>
      </c>
      <c r="BAB59" s="70">
        <f t="shared" si="143"/>
        <v>4330.8599999999997</v>
      </c>
      <c r="BAC59" s="70">
        <f t="shared" si="143"/>
        <v>4330.8599999999997</v>
      </c>
      <c r="BAD59" s="70">
        <f t="shared" si="143"/>
        <v>4330.8599999999997</v>
      </c>
      <c r="BAE59" s="70">
        <f t="shared" si="143"/>
        <v>4330.8599999999997</v>
      </c>
      <c r="BAF59" s="70">
        <f t="shared" si="143"/>
        <v>4330.8599999999997</v>
      </c>
      <c r="BAG59" s="70">
        <f t="shared" si="143"/>
        <v>4330.8599999999997</v>
      </c>
      <c r="BAH59" s="50">
        <f t="shared" si="144"/>
        <v>51970.32</v>
      </c>
      <c r="BAI59" s="61" t="s">
        <v>50</v>
      </c>
      <c r="BAJ59" s="60">
        <v>51970.319999999992</v>
      </c>
      <c r="BAK59" s="45">
        <f t="shared" si="145"/>
        <v>4330.8599999999997</v>
      </c>
      <c r="BAL59" s="70">
        <f t="shared" ref="BAL59" si="2974">BAK59</f>
        <v>4330.8599999999997</v>
      </c>
      <c r="BAM59" s="70">
        <f t="shared" si="146"/>
        <v>4330.8599999999997</v>
      </c>
      <c r="BAN59" s="70">
        <f t="shared" si="146"/>
        <v>4330.8599999999997</v>
      </c>
      <c r="BAO59" s="70">
        <f t="shared" si="146"/>
        <v>4330.8599999999997</v>
      </c>
      <c r="BAP59" s="70">
        <f t="shared" si="146"/>
        <v>4330.8599999999997</v>
      </c>
      <c r="BAQ59" s="70">
        <f t="shared" si="146"/>
        <v>4330.8599999999997</v>
      </c>
      <c r="BAR59" s="70">
        <f t="shared" si="146"/>
        <v>4330.8599999999997</v>
      </c>
      <c r="BAS59" s="70">
        <f t="shared" si="146"/>
        <v>4330.8599999999997</v>
      </c>
      <c r="BAT59" s="70">
        <f t="shared" si="146"/>
        <v>4330.8599999999997</v>
      </c>
      <c r="BAU59" s="70">
        <f t="shared" si="146"/>
        <v>4330.8599999999997</v>
      </c>
      <c r="BAV59" s="70">
        <f t="shared" si="146"/>
        <v>4330.8599999999997</v>
      </c>
      <c r="BAW59" s="70">
        <f t="shared" si="146"/>
        <v>4330.8599999999997</v>
      </c>
      <c r="BAX59" s="50">
        <f t="shared" si="147"/>
        <v>51970.32</v>
      </c>
      <c r="BAY59" s="61" t="s">
        <v>50</v>
      </c>
      <c r="BAZ59" s="60">
        <v>51970.319999999992</v>
      </c>
      <c r="BBA59" s="45">
        <f t="shared" si="148"/>
        <v>4330.8599999999997</v>
      </c>
      <c r="BBB59" s="70">
        <f t="shared" ref="BBB59" si="2975">BBA59</f>
        <v>4330.8599999999997</v>
      </c>
      <c r="BBC59" s="70">
        <f t="shared" si="149"/>
        <v>4330.8599999999997</v>
      </c>
      <c r="BBD59" s="70">
        <f t="shared" si="149"/>
        <v>4330.8599999999997</v>
      </c>
      <c r="BBE59" s="70">
        <f t="shared" si="149"/>
        <v>4330.8599999999997</v>
      </c>
      <c r="BBF59" s="70">
        <f t="shared" si="149"/>
        <v>4330.8599999999997</v>
      </c>
      <c r="BBG59" s="70">
        <f t="shared" si="149"/>
        <v>4330.8599999999997</v>
      </c>
      <c r="BBH59" s="70">
        <f t="shared" si="149"/>
        <v>4330.8599999999997</v>
      </c>
      <c r="BBI59" s="70">
        <f t="shared" si="149"/>
        <v>4330.8599999999997</v>
      </c>
      <c r="BBJ59" s="70">
        <f t="shared" si="149"/>
        <v>4330.8599999999997</v>
      </c>
      <c r="BBK59" s="70">
        <f t="shared" si="149"/>
        <v>4330.8599999999997</v>
      </c>
      <c r="BBL59" s="70">
        <f t="shared" si="149"/>
        <v>4330.8599999999997</v>
      </c>
      <c r="BBM59" s="70">
        <f t="shared" si="149"/>
        <v>4330.8599999999997</v>
      </c>
      <c r="BBN59" s="50">
        <f t="shared" si="150"/>
        <v>51970.32</v>
      </c>
      <c r="BBO59" s="61" t="s">
        <v>50</v>
      </c>
      <c r="BBP59" s="60">
        <v>51970.319999999992</v>
      </c>
      <c r="BBQ59" s="45">
        <f t="shared" si="151"/>
        <v>4330.8599999999997</v>
      </c>
      <c r="BBR59" s="70">
        <f t="shared" ref="BBR59" si="2976">BBQ59</f>
        <v>4330.8599999999997</v>
      </c>
      <c r="BBS59" s="70">
        <f t="shared" si="152"/>
        <v>4330.8599999999997</v>
      </c>
      <c r="BBT59" s="70">
        <f t="shared" si="152"/>
        <v>4330.8599999999997</v>
      </c>
      <c r="BBU59" s="70">
        <f t="shared" si="152"/>
        <v>4330.8599999999997</v>
      </c>
      <c r="BBV59" s="70">
        <f t="shared" si="152"/>
        <v>4330.8599999999997</v>
      </c>
      <c r="BBW59" s="70">
        <f t="shared" si="152"/>
        <v>4330.8599999999997</v>
      </c>
      <c r="BBX59" s="70">
        <f t="shared" si="152"/>
        <v>4330.8599999999997</v>
      </c>
      <c r="BBY59" s="70">
        <f t="shared" si="152"/>
        <v>4330.8599999999997</v>
      </c>
      <c r="BBZ59" s="70">
        <f t="shared" si="152"/>
        <v>4330.8599999999997</v>
      </c>
      <c r="BCA59" s="70">
        <f t="shared" si="152"/>
        <v>4330.8599999999997</v>
      </c>
      <c r="BCB59" s="70">
        <f t="shared" si="152"/>
        <v>4330.8599999999997</v>
      </c>
      <c r="BCC59" s="70">
        <f t="shared" si="152"/>
        <v>4330.8599999999997</v>
      </c>
      <c r="BCD59" s="50">
        <f t="shared" si="153"/>
        <v>51970.32</v>
      </c>
      <c r="BCE59" s="61" t="s">
        <v>50</v>
      </c>
      <c r="BCF59" s="60">
        <v>51970.319999999992</v>
      </c>
      <c r="BCG59" s="45">
        <f t="shared" si="154"/>
        <v>4330.8599999999997</v>
      </c>
      <c r="BCH59" s="70">
        <f t="shared" ref="BCH59" si="2977">BCG59</f>
        <v>4330.8599999999997</v>
      </c>
      <c r="BCI59" s="70">
        <f t="shared" si="155"/>
        <v>4330.8599999999997</v>
      </c>
      <c r="BCJ59" s="70">
        <f t="shared" si="155"/>
        <v>4330.8599999999997</v>
      </c>
      <c r="BCK59" s="70">
        <f t="shared" si="155"/>
        <v>4330.8599999999997</v>
      </c>
      <c r="BCL59" s="70">
        <f t="shared" si="155"/>
        <v>4330.8599999999997</v>
      </c>
      <c r="BCM59" s="70">
        <f t="shared" si="155"/>
        <v>4330.8599999999997</v>
      </c>
      <c r="BCN59" s="70">
        <f t="shared" si="155"/>
        <v>4330.8599999999997</v>
      </c>
      <c r="BCO59" s="70">
        <f t="shared" si="155"/>
        <v>4330.8599999999997</v>
      </c>
      <c r="BCP59" s="70">
        <f t="shared" si="155"/>
        <v>4330.8599999999997</v>
      </c>
      <c r="BCQ59" s="70">
        <f t="shared" si="155"/>
        <v>4330.8599999999997</v>
      </c>
      <c r="BCR59" s="70">
        <f t="shared" si="155"/>
        <v>4330.8599999999997</v>
      </c>
      <c r="BCS59" s="70">
        <f t="shared" si="155"/>
        <v>4330.8599999999997</v>
      </c>
      <c r="BCT59" s="50">
        <f t="shared" si="156"/>
        <v>51970.32</v>
      </c>
      <c r="BCU59" s="61" t="s">
        <v>50</v>
      </c>
      <c r="BCV59" s="60">
        <v>51970.319999999992</v>
      </c>
      <c r="BCW59" s="45">
        <f t="shared" si="157"/>
        <v>4330.8599999999997</v>
      </c>
      <c r="BCX59" s="70">
        <f t="shared" ref="BCX59" si="2978">BCW59</f>
        <v>4330.8599999999997</v>
      </c>
      <c r="BCY59" s="70">
        <f t="shared" si="158"/>
        <v>4330.8599999999997</v>
      </c>
      <c r="BCZ59" s="70">
        <f t="shared" si="158"/>
        <v>4330.8599999999997</v>
      </c>
      <c r="BDA59" s="70">
        <f t="shared" si="158"/>
        <v>4330.8599999999997</v>
      </c>
      <c r="BDB59" s="70">
        <f t="shared" si="158"/>
        <v>4330.8599999999997</v>
      </c>
      <c r="BDC59" s="70">
        <f t="shared" si="158"/>
        <v>4330.8599999999997</v>
      </c>
      <c r="BDD59" s="70">
        <f t="shared" si="158"/>
        <v>4330.8599999999997</v>
      </c>
      <c r="BDE59" s="70">
        <f t="shared" si="158"/>
        <v>4330.8599999999997</v>
      </c>
      <c r="BDF59" s="70">
        <f t="shared" si="158"/>
        <v>4330.8599999999997</v>
      </c>
      <c r="BDG59" s="70">
        <f t="shared" si="158"/>
        <v>4330.8599999999997</v>
      </c>
      <c r="BDH59" s="70">
        <f t="shared" si="158"/>
        <v>4330.8599999999997</v>
      </c>
      <c r="BDI59" s="70">
        <f t="shared" si="158"/>
        <v>4330.8599999999997</v>
      </c>
      <c r="BDJ59" s="50">
        <f t="shared" si="159"/>
        <v>51970.32</v>
      </c>
      <c r="BDK59" s="61" t="s">
        <v>50</v>
      </c>
      <c r="BDL59" s="60">
        <v>51970.319999999992</v>
      </c>
      <c r="BDM59" s="45">
        <f t="shared" si="160"/>
        <v>4330.8599999999997</v>
      </c>
      <c r="BDN59" s="70">
        <f t="shared" ref="BDN59" si="2979">BDM59</f>
        <v>4330.8599999999997</v>
      </c>
      <c r="BDO59" s="70">
        <f t="shared" si="161"/>
        <v>4330.8599999999997</v>
      </c>
      <c r="BDP59" s="70">
        <f t="shared" si="161"/>
        <v>4330.8599999999997</v>
      </c>
      <c r="BDQ59" s="70">
        <f t="shared" si="161"/>
        <v>4330.8599999999997</v>
      </c>
      <c r="BDR59" s="70">
        <f t="shared" si="161"/>
        <v>4330.8599999999997</v>
      </c>
      <c r="BDS59" s="70">
        <f t="shared" si="161"/>
        <v>4330.8599999999997</v>
      </c>
      <c r="BDT59" s="70">
        <f t="shared" si="161"/>
        <v>4330.8599999999997</v>
      </c>
      <c r="BDU59" s="70">
        <f t="shared" si="161"/>
        <v>4330.8599999999997</v>
      </c>
      <c r="BDV59" s="70">
        <f t="shared" si="161"/>
        <v>4330.8599999999997</v>
      </c>
      <c r="BDW59" s="70">
        <f t="shared" si="161"/>
        <v>4330.8599999999997</v>
      </c>
      <c r="BDX59" s="70">
        <f t="shared" si="161"/>
        <v>4330.8599999999997</v>
      </c>
      <c r="BDY59" s="70">
        <f t="shared" si="161"/>
        <v>4330.8599999999997</v>
      </c>
      <c r="BDZ59" s="50">
        <f t="shared" si="162"/>
        <v>51970.32</v>
      </c>
      <c r="BEA59" s="61" t="s">
        <v>50</v>
      </c>
      <c r="BEB59" s="60">
        <v>51970.319999999992</v>
      </c>
      <c r="BEC59" s="45">
        <f t="shared" si="163"/>
        <v>4330.8599999999997</v>
      </c>
      <c r="BED59" s="70">
        <f t="shared" ref="BED59" si="2980">BEC59</f>
        <v>4330.8599999999997</v>
      </c>
      <c r="BEE59" s="70">
        <f t="shared" si="164"/>
        <v>4330.8599999999997</v>
      </c>
      <c r="BEF59" s="70">
        <f t="shared" si="164"/>
        <v>4330.8599999999997</v>
      </c>
      <c r="BEG59" s="70">
        <f t="shared" si="164"/>
        <v>4330.8599999999997</v>
      </c>
      <c r="BEH59" s="70">
        <f t="shared" si="164"/>
        <v>4330.8599999999997</v>
      </c>
      <c r="BEI59" s="70">
        <f t="shared" si="164"/>
        <v>4330.8599999999997</v>
      </c>
      <c r="BEJ59" s="70">
        <f t="shared" si="164"/>
        <v>4330.8599999999997</v>
      </c>
      <c r="BEK59" s="70">
        <f t="shared" si="164"/>
        <v>4330.8599999999997</v>
      </c>
      <c r="BEL59" s="70">
        <f t="shared" si="164"/>
        <v>4330.8599999999997</v>
      </c>
      <c r="BEM59" s="70">
        <f t="shared" si="164"/>
        <v>4330.8599999999997</v>
      </c>
      <c r="BEN59" s="70">
        <f t="shared" si="164"/>
        <v>4330.8599999999997</v>
      </c>
      <c r="BEO59" s="70">
        <f t="shared" si="164"/>
        <v>4330.8599999999997</v>
      </c>
      <c r="BEP59" s="50">
        <f t="shared" si="165"/>
        <v>51970.32</v>
      </c>
      <c r="BEQ59" s="61" t="s">
        <v>50</v>
      </c>
      <c r="BER59" s="60">
        <v>51970.319999999992</v>
      </c>
      <c r="BES59" s="45">
        <f t="shared" si="166"/>
        <v>4330.8599999999997</v>
      </c>
      <c r="BET59" s="70">
        <f t="shared" ref="BET59" si="2981">BES59</f>
        <v>4330.8599999999997</v>
      </c>
      <c r="BEU59" s="70">
        <f t="shared" si="167"/>
        <v>4330.8599999999997</v>
      </c>
      <c r="BEV59" s="70">
        <f t="shared" si="167"/>
        <v>4330.8599999999997</v>
      </c>
      <c r="BEW59" s="70">
        <f t="shared" si="167"/>
        <v>4330.8599999999997</v>
      </c>
      <c r="BEX59" s="70">
        <f t="shared" si="167"/>
        <v>4330.8599999999997</v>
      </c>
      <c r="BEY59" s="70">
        <f t="shared" si="167"/>
        <v>4330.8599999999997</v>
      </c>
      <c r="BEZ59" s="70">
        <f t="shared" si="167"/>
        <v>4330.8599999999997</v>
      </c>
      <c r="BFA59" s="70">
        <f t="shared" si="167"/>
        <v>4330.8599999999997</v>
      </c>
      <c r="BFB59" s="70">
        <f t="shared" si="167"/>
        <v>4330.8599999999997</v>
      </c>
      <c r="BFC59" s="70">
        <f t="shared" si="167"/>
        <v>4330.8599999999997</v>
      </c>
      <c r="BFD59" s="70">
        <f t="shared" si="167"/>
        <v>4330.8599999999997</v>
      </c>
      <c r="BFE59" s="70">
        <f t="shared" si="167"/>
        <v>4330.8599999999997</v>
      </c>
      <c r="BFF59" s="50">
        <f t="shared" si="168"/>
        <v>51970.32</v>
      </c>
      <c r="BFG59" s="61" t="s">
        <v>50</v>
      </c>
      <c r="BFH59" s="60">
        <v>51970.319999999992</v>
      </c>
      <c r="BFI59" s="45">
        <f t="shared" si="169"/>
        <v>4330.8599999999997</v>
      </c>
      <c r="BFJ59" s="70">
        <f t="shared" ref="BFJ59" si="2982">BFI59</f>
        <v>4330.8599999999997</v>
      </c>
      <c r="BFK59" s="70">
        <f t="shared" si="170"/>
        <v>4330.8599999999997</v>
      </c>
      <c r="BFL59" s="70">
        <f t="shared" si="170"/>
        <v>4330.8599999999997</v>
      </c>
      <c r="BFM59" s="70">
        <f t="shared" si="170"/>
        <v>4330.8599999999997</v>
      </c>
      <c r="BFN59" s="70">
        <f t="shared" si="170"/>
        <v>4330.8599999999997</v>
      </c>
      <c r="BFO59" s="70">
        <f t="shared" si="170"/>
        <v>4330.8599999999997</v>
      </c>
      <c r="BFP59" s="70">
        <f t="shared" si="170"/>
        <v>4330.8599999999997</v>
      </c>
      <c r="BFQ59" s="70">
        <f t="shared" si="170"/>
        <v>4330.8599999999997</v>
      </c>
      <c r="BFR59" s="70">
        <f t="shared" si="170"/>
        <v>4330.8599999999997</v>
      </c>
      <c r="BFS59" s="70">
        <f t="shared" si="170"/>
        <v>4330.8599999999997</v>
      </c>
      <c r="BFT59" s="70">
        <f t="shared" si="170"/>
        <v>4330.8599999999997</v>
      </c>
      <c r="BFU59" s="70">
        <f t="shared" si="170"/>
        <v>4330.8599999999997</v>
      </c>
      <c r="BFV59" s="50">
        <f t="shared" si="171"/>
        <v>51970.32</v>
      </c>
      <c r="BFW59" s="61" t="s">
        <v>50</v>
      </c>
      <c r="BFX59" s="60">
        <v>51970.319999999992</v>
      </c>
      <c r="BFY59" s="45">
        <f t="shared" si="172"/>
        <v>4330.8599999999997</v>
      </c>
      <c r="BFZ59" s="70">
        <f t="shared" ref="BFZ59" si="2983">BFY59</f>
        <v>4330.8599999999997</v>
      </c>
      <c r="BGA59" s="70">
        <f t="shared" si="173"/>
        <v>4330.8599999999997</v>
      </c>
      <c r="BGB59" s="70">
        <f t="shared" si="173"/>
        <v>4330.8599999999997</v>
      </c>
      <c r="BGC59" s="70">
        <f t="shared" si="173"/>
        <v>4330.8599999999997</v>
      </c>
      <c r="BGD59" s="70">
        <f t="shared" si="173"/>
        <v>4330.8599999999997</v>
      </c>
      <c r="BGE59" s="70">
        <f t="shared" si="173"/>
        <v>4330.8599999999997</v>
      </c>
      <c r="BGF59" s="70">
        <f t="shared" si="173"/>
        <v>4330.8599999999997</v>
      </c>
      <c r="BGG59" s="70">
        <f t="shared" si="173"/>
        <v>4330.8599999999997</v>
      </c>
      <c r="BGH59" s="70">
        <f t="shared" si="173"/>
        <v>4330.8599999999997</v>
      </c>
      <c r="BGI59" s="70">
        <f t="shared" si="173"/>
        <v>4330.8599999999997</v>
      </c>
      <c r="BGJ59" s="70">
        <f t="shared" si="173"/>
        <v>4330.8599999999997</v>
      </c>
      <c r="BGK59" s="70">
        <f t="shared" si="173"/>
        <v>4330.8599999999997</v>
      </c>
      <c r="BGL59" s="50">
        <f t="shared" si="174"/>
        <v>51970.32</v>
      </c>
      <c r="BGM59" s="61" t="s">
        <v>50</v>
      </c>
      <c r="BGN59" s="60">
        <v>51970.319999999992</v>
      </c>
      <c r="BGO59" s="45">
        <f t="shared" si="175"/>
        <v>4330.8599999999997</v>
      </c>
      <c r="BGP59" s="70">
        <f t="shared" ref="BGP59" si="2984">BGO59</f>
        <v>4330.8599999999997</v>
      </c>
      <c r="BGQ59" s="70">
        <f t="shared" si="176"/>
        <v>4330.8599999999997</v>
      </c>
      <c r="BGR59" s="70">
        <f t="shared" si="176"/>
        <v>4330.8599999999997</v>
      </c>
      <c r="BGS59" s="70">
        <f t="shared" si="176"/>
        <v>4330.8599999999997</v>
      </c>
      <c r="BGT59" s="70">
        <f t="shared" si="176"/>
        <v>4330.8599999999997</v>
      </c>
      <c r="BGU59" s="70">
        <f t="shared" si="176"/>
        <v>4330.8599999999997</v>
      </c>
      <c r="BGV59" s="70">
        <f t="shared" si="176"/>
        <v>4330.8599999999997</v>
      </c>
      <c r="BGW59" s="70">
        <f t="shared" si="176"/>
        <v>4330.8599999999997</v>
      </c>
      <c r="BGX59" s="70">
        <f t="shared" si="176"/>
        <v>4330.8599999999997</v>
      </c>
      <c r="BGY59" s="70">
        <f t="shared" si="176"/>
        <v>4330.8599999999997</v>
      </c>
      <c r="BGZ59" s="70">
        <f t="shared" si="176"/>
        <v>4330.8599999999997</v>
      </c>
      <c r="BHA59" s="70">
        <f t="shared" si="176"/>
        <v>4330.8599999999997</v>
      </c>
      <c r="BHB59" s="50">
        <f t="shared" si="177"/>
        <v>51970.32</v>
      </c>
      <c r="BHC59" s="61" t="s">
        <v>50</v>
      </c>
      <c r="BHD59" s="60">
        <v>51970.319999999992</v>
      </c>
      <c r="BHE59" s="45">
        <f t="shared" si="178"/>
        <v>4330.8599999999997</v>
      </c>
      <c r="BHF59" s="70">
        <f t="shared" ref="BHF59" si="2985">BHE59</f>
        <v>4330.8599999999997</v>
      </c>
      <c r="BHG59" s="70">
        <f t="shared" si="179"/>
        <v>4330.8599999999997</v>
      </c>
      <c r="BHH59" s="70">
        <f t="shared" si="179"/>
        <v>4330.8599999999997</v>
      </c>
      <c r="BHI59" s="70">
        <f t="shared" si="179"/>
        <v>4330.8599999999997</v>
      </c>
      <c r="BHJ59" s="70">
        <f t="shared" si="179"/>
        <v>4330.8599999999997</v>
      </c>
      <c r="BHK59" s="70">
        <f t="shared" si="179"/>
        <v>4330.8599999999997</v>
      </c>
      <c r="BHL59" s="70">
        <f t="shared" si="179"/>
        <v>4330.8599999999997</v>
      </c>
      <c r="BHM59" s="70">
        <f t="shared" si="179"/>
        <v>4330.8599999999997</v>
      </c>
      <c r="BHN59" s="70">
        <f t="shared" si="179"/>
        <v>4330.8599999999997</v>
      </c>
      <c r="BHO59" s="70">
        <f t="shared" si="179"/>
        <v>4330.8599999999997</v>
      </c>
      <c r="BHP59" s="70">
        <f t="shared" si="179"/>
        <v>4330.8599999999997</v>
      </c>
      <c r="BHQ59" s="70">
        <f t="shared" si="179"/>
        <v>4330.8599999999997</v>
      </c>
      <c r="BHR59" s="50">
        <f t="shared" si="180"/>
        <v>51970.32</v>
      </c>
      <c r="BHS59" s="61" t="s">
        <v>50</v>
      </c>
      <c r="BHT59" s="60">
        <v>51970.319999999992</v>
      </c>
      <c r="BHU59" s="45">
        <f t="shared" si="181"/>
        <v>4330.8599999999997</v>
      </c>
      <c r="BHV59" s="70">
        <f t="shared" ref="BHV59" si="2986">BHU59</f>
        <v>4330.8599999999997</v>
      </c>
      <c r="BHW59" s="70">
        <f t="shared" si="182"/>
        <v>4330.8599999999997</v>
      </c>
      <c r="BHX59" s="70">
        <f t="shared" si="182"/>
        <v>4330.8599999999997</v>
      </c>
      <c r="BHY59" s="70">
        <f t="shared" si="182"/>
        <v>4330.8599999999997</v>
      </c>
      <c r="BHZ59" s="70">
        <f t="shared" si="182"/>
        <v>4330.8599999999997</v>
      </c>
      <c r="BIA59" s="70">
        <f t="shared" si="182"/>
        <v>4330.8599999999997</v>
      </c>
      <c r="BIB59" s="70">
        <f t="shared" si="182"/>
        <v>4330.8599999999997</v>
      </c>
      <c r="BIC59" s="70">
        <f t="shared" si="182"/>
        <v>4330.8599999999997</v>
      </c>
      <c r="BID59" s="70">
        <f t="shared" si="182"/>
        <v>4330.8599999999997</v>
      </c>
      <c r="BIE59" s="70">
        <f t="shared" si="182"/>
        <v>4330.8599999999997</v>
      </c>
      <c r="BIF59" s="70">
        <f t="shared" si="182"/>
        <v>4330.8599999999997</v>
      </c>
      <c r="BIG59" s="70">
        <f t="shared" si="182"/>
        <v>4330.8599999999997</v>
      </c>
      <c r="BIH59" s="50">
        <f t="shared" si="183"/>
        <v>51970.32</v>
      </c>
      <c r="BII59" s="61" t="s">
        <v>50</v>
      </c>
      <c r="BIJ59" s="60">
        <v>51970.319999999992</v>
      </c>
      <c r="BIK59" s="45">
        <f t="shared" si="184"/>
        <v>4330.8599999999997</v>
      </c>
      <c r="BIL59" s="70">
        <f t="shared" ref="BIL59" si="2987">BIK59</f>
        <v>4330.8599999999997</v>
      </c>
      <c r="BIM59" s="70">
        <f t="shared" si="185"/>
        <v>4330.8599999999997</v>
      </c>
      <c r="BIN59" s="70">
        <f t="shared" si="185"/>
        <v>4330.8599999999997</v>
      </c>
      <c r="BIO59" s="70">
        <f t="shared" si="185"/>
        <v>4330.8599999999997</v>
      </c>
      <c r="BIP59" s="70">
        <f t="shared" si="185"/>
        <v>4330.8599999999997</v>
      </c>
      <c r="BIQ59" s="70">
        <f t="shared" si="185"/>
        <v>4330.8599999999997</v>
      </c>
      <c r="BIR59" s="70">
        <f t="shared" si="185"/>
        <v>4330.8599999999997</v>
      </c>
      <c r="BIS59" s="70">
        <f t="shared" si="185"/>
        <v>4330.8599999999997</v>
      </c>
      <c r="BIT59" s="70">
        <f t="shared" si="185"/>
        <v>4330.8599999999997</v>
      </c>
      <c r="BIU59" s="70">
        <f t="shared" si="185"/>
        <v>4330.8599999999997</v>
      </c>
      <c r="BIV59" s="70">
        <f t="shared" si="185"/>
        <v>4330.8599999999997</v>
      </c>
      <c r="BIW59" s="70">
        <f t="shared" si="185"/>
        <v>4330.8599999999997</v>
      </c>
      <c r="BIX59" s="50">
        <f t="shared" si="186"/>
        <v>51970.32</v>
      </c>
      <c r="BIY59" s="61" t="s">
        <v>50</v>
      </c>
      <c r="BIZ59" s="60">
        <v>51970.319999999992</v>
      </c>
      <c r="BJA59" s="45">
        <f t="shared" si="187"/>
        <v>4330.8599999999997</v>
      </c>
      <c r="BJB59" s="70">
        <f t="shared" ref="BJB59" si="2988">BJA59</f>
        <v>4330.8599999999997</v>
      </c>
      <c r="BJC59" s="70">
        <f t="shared" si="188"/>
        <v>4330.8599999999997</v>
      </c>
      <c r="BJD59" s="70">
        <f t="shared" si="188"/>
        <v>4330.8599999999997</v>
      </c>
      <c r="BJE59" s="70">
        <f t="shared" si="188"/>
        <v>4330.8599999999997</v>
      </c>
      <c r="BJF59" s="70">
        <f t="shared" si="188"/>
        <v>4330.8599999999997</v>
      </c>
      <c r="BJG59" s="70">
        <f t="shared" si="188"/>
        <v>4330.8599999999997</v>
      </c>
      <c r="BJH59" s="70">
        <f t="shared" si="188"/>
        <v>4330.8599999999997</v>
      </c>
      <c r="BJI59" s="70">
        <f t="shared" si="188"/>
        <v>4330.8599999999997</v>
      </c>
      <c r="BJJ59" s="70">
        <f t="shared" si="188"/>
        <v>4330.8599999999997</v>
      </c>
      <c r="BJK59" s="70">
        <f t="shared" si="188"/>
        <v>4330.8599999999997</v>
      </c>
      <c r="BJL59" s="70">
        <f t="shared" si="188"/>
        <v>4330.8599999999997</v>
      </c>
      <c r="BJM59" s="70">
        <f t="shared" si="188"/>
        <v>4330.8599999999997</v>
      </c>
      <c r="BJN59" s="50">
        <f t="shared" si="189"/>
        <v>51970.32</v>
      </c>
      <c r="BJO59" s="61" t="s">
        <v>50</v>
      </c>
      <c r="BJP59" s="60">
        <v>51970.319999999992</v>
      </c>
      <c r="BJQ59" s="45">
        <f t="shared" si="190"/>
        <v>4330.8599999999997</v>
      </c>
      <c r="BJR59" s="70">
        <f t="shared" ref="BJR59" si="2989">BJQ59</f>
        <v>4330.8599999999997</v>
      </c>
      <c r="BJS59" s="70">
        <f t="shared" si="191"/>
        <v>4330.8599999999997</v>
      </c>
      <c r="BJT59" s="70">
        <f t="shared" si="191"/>
        <v>4330.8599999999997</v>
      </c>
      <c r="BJU59" s="70">
        <f t="shared" si="191"/>
        <v>4330.8599999999997</v>
      </c>
      <c r="BJV59" s="70">
        <f t="shared" si="191"/>
        <v>4330.8599999999997</v>
      </c>
      <c r="BJW59" s="70">
        <f t="shared" si="191"/>
        <v>4330.8599999999997</v>
      </c>
      <c r="BJX59" s="70">
        <f t="shared" si="191"/>
        <v>4330.8599999999997</v>
      </c>
      <c r="BJY59" s="70">
        <f t="shared" si="191"/>
        <v>4330.8599999999997</v>
      </c>
      <c r="BJZ59" s="70">
        <f t="shared" si="191"/>
        <v>4330.8599999999997</v>
      </c>
      <c r="BKA59" s="70">
        <f t="shared" si="191"/>
        <v>4330.8599999999997</v>
      </c>
      <c r="BKB59" s="70">
        <f t="shared" si="191"/>
        <v>4330.8599999999997</v>
      </c>
      <c r="BKC59" s="70">
        <f t="shared" si="191"/>
        <v>4330.8599999999997</v>
      </c>
      <c r="BKD59" s="50">
        <f t="shared" si="192"/>
        <v>51970.32</v>
      </c>
      <c r="BKE59" s="61" t="s">
        <v>50</v>
      </c>
      <c r="BKF59" s="60">
        <v>51970.319999999992</v>
      </c>
      <c r="BKG59" s="45">
        <f t="shared" si="193"/>
        <v>4330.8599999999997</v>
      </c>
      <c r="BKH59" s="70">
        <f t="shared" ref="BKH59" si="2990">BKG59</f>
        <v>4330.8599999999997</v>
      </c>
      <c r="BKI59" s="70">
        <f t="shared" si="194"/>
        <v>4330.8599999999997</v>
      </c>
      <c r="BKJ59" s="70">
        <f t="shared" si="194"/>
        <v>4330.8599999999997</v>
      </c>
      <c r="BKK59" s="70">
        <f t="shared" si="194"/>
        <v>4330.8599999999997</v>
      </c>
      <c r="BKL59" s="70">
        <f t="shared" si="194"/>
        <v>4330.8599999999997</v>
      </c>
      <c r="BKM59" s="70">
        <f t="shared" si="194"/>
        <v>4330.8599999999997</v>
      </c>
      <c r="BKN59" s="70">
        <f t="shared" si="194"/>
        <v>4330.8599999999997</v>
      </c>
      <c r="BKO59" s="70">
        <f t="shared" si="194"/>
        <v>4330.8599999999997</v>
      </c>
      <c r="BKP59" s="70">
        <f t="shared" si="194"/>
        <v>4330.8599999999997</v>
      </c>
      <c r="BKQ59" s="70">
        <f t="shared" si="194"/>
        <v>4330.8599999999997</v>
      </c>
      <c r="BKR59" s="70">
        <f t="shared" si="194"/>
        <v>4330.8599999999997</v>
      </c>
      <c r="BKS59" s="70">
        <f t="shared" si="194"/>
        <v>4330.8599999999997</v>
      </c>
      <c r="BKT59" s="50">
        <f t="shared" si="195"/>
        <v>51970.32</v>
      </c>
      <c r="BKU59" s="61" t="s">
        <v>50</v>
      </c>
      <c r="BKV59" s="60">
        <v>51970.319999999992</v>
      </c>
      <c r="BKW59" s="45">
        <f t="shared" si="196"/>
        <v>4330.8599999999997</v>
      </c>
      <c r="BKX59" s="70">
        <f t="shared" ref="BKX59" si="2991">BKW59</f>
        <v>4330.8599999999997</v>
      </c>
      <c r="BKY59" s="70">
        <f t="shared" si="197"/>
        <v>4330.8599999999997</v>
      </c>
      <c r="BKZ59" s="70">
        <f t="shared" si="197"/>
        <v>4330.8599999999997</v>
      </c>
      <c r="BLA59" s="70">
        <f t="shared" si="197"/>
        <v>4330.8599999999997</v>
      </c>
      <c r="BLB59" s="70">
        <f t="shared" si="197"/>
        <v>4330.8599999999997</v>
      </c>
      <c r="BLC59" s="70">
        <f t="shared" si="197"/>
        <v>4330.8599999999997</v>
      </c>
      <c r="BLD59" s="70">
        <f t="shared" si="197"/>
        <v>4330.8599999999997</v>
      </c>
      <c r="BLE59" s="70">
        <f t="shared" si="197"/>
        <v>4330.8599999999997</v>
      </c>
      <c r="BLF59" s="70">
        <f t="shared" si="197"/>
        <v>4330.8599999999997</v>
      </c>
      <c r="BLG59" s="70">
        <f t="shared" si="197"/>
        <v>4330.8599999999997</v>
      </c>
      <c r="BLH59" s="70">
        <f t="shared" si="197"/>
        <v>4330.8599999999997</v>
      </c>
      <c r="BLI59" s="70">
        <f t="shared" si="197"/>
        <v>4330.8599999999997</v>
      </c>
      <c r="BLJ59" s="50">
        <f t="shared" si="198"/>
        <v>51970.32</v>
      </c>
      <c r="BLK59" s="61" t="s">
        <v>50</v>
      </c>
      <c r="BLL59" s="60">
        <v>51970.319999999992</v>
      </c>
      <c r="BLM59" s="45">
        <f t="shared" si="199"/>
        <v>4330.8599999999997</v>
      </c>
      <c r="BLN59" s="70">
        <f t="shared" ref="BLN59" si="2992">BLM59</f>
        <v>4330.8599999999997</v>
      </c>
      <c r="BLO59" s="70">
        <f t="shared" si="200"/>
        <v>4330.8599999999997</v>
      </c>
      <c r="BLP59" s="70">
        <f t="shared" si="200"/>
        <v>4330.8599999999997</v>
      </c>
      <c r="BLQ59" s="70">
        <f t="shared" si="200"/>
        <v>4330.8599999999997</v>
      </c>
      <c r="BLR59" s="70">
        <f t="shared" si="200"/>
        <v>4330.8599999999997</v>
      </c>
      <c r="BLS59" s="70">
        <f t="shared" si="200"/>
        <v>4330.8599999999997</v>
      </c>
      <c r="BLT59" s="70">
        <f t="shared" si="200"/>
        <v>4330.8599999999997</v>
      </c>
      <c r="BLU59" s="70">
        <f t="shared" si="200"/>
        <v>4330.8599999999997</v>
      </c>
      <c r="BLV59" s="70">
        <f t="shared" si="200"/>
        <v>4330.8599999999997</v>
      </c>
      <c r="BLW59" s="70">
        <f t="shared" si="200"/>
        <v>4330.8599999999997</v>
      </c>
      <c r="BLX59" s="70">
        <f t="shared" si="200"/>
        <v>4330.8599999999997</v>
      </c>
      <c r="BLY59" s="70">
        <f t="shared" si="200"/>
        <v>4330.8599999999997</v>
      </c>
      <c r="BLZ59" s="50">
        <f t="shared" si="201"/>
        <v>51970.32</v>
      </c>
      <c r="BMA59" s="61" t="s">
        <v>50</v>
      </c>
      <c r="BMB59" s="60">
        <v>51970.319999999992</v>
      </c>
      <c r="BMC59" s="45">
        <f t="shared" si="202"/>
        <v>4330.8599999999997</v>
      </c>
      <c r="BMD59" s="70">
        <f t="shared" ref="BMD59" si="2993">BMC59</f>
        <v>4330.8599999999997</v>
      </c>
      <c r="BME59" s="70">
        <f t="shared" si="203"/>
        <v>4330.8599999999997</v>
      </c>
      <c r="BMF59" s="70">
        <f t="shared" si="203"/>
        <v>4330.8599999999997</v>
      </c>
      <c r="BMG59" s="70">
        <f t="shared" si="203"/>
        <v>4330.8599999999997</v>
      </c>
      <c r="BMH59" s="70">
        <f t="shared" si="203"/>
        <v>4330.8599999999997</v>
      </c>
      <c r="BMI59" s="70">
        <f t="shared" si="203"/>
        <v>4330.8599999999997</v>
      </c>
      <c r="BMJ59" s="70">
        <f t="shared" si="203"/>
        <v>4330.8599999999997</v>
      </c>
      <c r="BMK59" s="70">
        <f t="shared" si="203"/>
        <v>4330.8599999999997</v>
      </c>
      <c r="BML59" s="70">
        <f t="shared" si="203"/>
        <v>4330.8599999999997</v>
      </c>
      <c r="BMM59" s="70">
        <f t="shared" si="203"/>
        <v>4330.8599999999997</v>
      </c>
      <c r="BMN59" s="70">
        <f t="shared" si="203"/>
        <v>4330.8599999999997</v>
      </c>
      <c r="BMO59" s="70">
        <f t="shared" si="203"/>
        <v>4330.8599999999997</v>
      </c>
      <c r="BMP59" s="50">
        <f t="shared" si="204"/>
        <v>51970.32</v>
      </c>
      <c r="BMQ59" s="61" t="s">
        <v>50</v>
      </c>
      <c r="BMR59" s="60">
        <v>51970.319999999992</v>
      </c>
      <c r="BMS59" s="45">
        <f t="shared" si="205"/>
        <v>4330.8599999999997</v>
      </c>
      <c r="BMT59" s="70">
        <f t="shared" ref="BMT59" si="2994">BMS59</f>
        <v>4330.8599999999997</v>
      </c>
      <c r="BMU59" s="70">
        <f t="shared" si="206"/>
        <v>4330.8599999999997</v>
      </c>
      <c r="BMV59" s="70">
        <f t="shared" si="206"/>
        <v>4330.8599999999997</v>
      </c>
      <c r="BMW59" s="70">
        <f t="shared" si="206"/>
        <v>4330.8599999999997</v>
      </c>
      <c r="BMX59" s="70">
        <f t="shared" si="206"/>
        <v>4330.8599999999997</v>
      </c>
      <c r="BMY59" s="70">
        <f t="shared" si="206"/>
        <v>4330.8599999999997</v>
      </c>
      <c r="BMZ59" s="70">
        <f t="shared" si="206"/>
        <v>4330.8599999999997</v>
      </c>
      <c r="BNA59" s="70">
        <f t="shared" si="206"/>
        <v>4330.8599999999997</v>
      </c>
      <c r="BNB59" s="70">
        <f t="shared" si="206"/>
        <v>4330.8599999999997</v>
      </c>
      <c r="BNC59" s="70">
        <f t="shared" si="206"/>
        <v>4330.8599999999997</v>
      </c>
      <c r="BND59" s="70">
        <f t="shared" si="206"/>
        <v>4330.8599999999997</v>
      </c>
      <c r="BNE59" s="70">
        <f t="shared" si="206"/>
        <v>4330.8599999999997</v>
      </c>
      <c r="BNF59" s="50">
        <f t="shared" si="207"/>
        <v>51970.32</v>
      </c>
      <c r="BNG59" s="61" t="s">
        <v>50</v>
      </c>
      <c r="BNH59" s="60">
        <v>51970.319999999992</v>
      </c>
      <c r="BNI59" s="45">
        <f t="shared" si="208"/>
        <v>4330.8599999999997</v>
      </c>
      <c r="BNJ59" s="70">
        <f t="shared" ref="BNJ59" si="2995">BNI59</f>
        <v>4330.8599999999997</v>
      </c>
      <c r="BNK59" s="70">
        <f t="shared" si="209"/>
        <v>4330.8599999999997</v>
      </c>
      <c r="BNL59" s="70">
        <f t="shared" si="209"/>
        <v>4330.8599999999997</v>
      </c>
      <c r="BNM59" s="70">
        <f t="shared" si="209"/>
        <v>4330.8599999999997</v>
      </c>
      <c r="BNN59" s="70">
        <f t="shared" si="209"/>
        <v>4330.8599999999997</v>
      </c>
      <c r="BNO59" s="70">
        <f t="shared" si="209"/>
        <v>4330.8599999999997</v>
      </c>
      <c r="BNP59" s="70">
        <f t="shared" si="209"/>
        <v>4330.8599999999997</v>
      </c>
      <c r="BNQ59" s="70">
        <f t="shared" si="209"/>
        <v>4330.8599999999997</v>
      </c>
      <c r="BNR59" s="70">
        <f t="shared" si="209"/>
        <v>4330.8599999999997</v>
      </c>
      <c r="BNS59" s="70">
        <f t="shared" si="209"/>
        <v>4330.8599999999997</v>
      </c>
      <c r="BNT59" s="70">
        <f t="shared" si="209"/>
        <v>4330.8599999999997</v>
      </c>
      <c r="BNU59" s="70">
        <f t="shared" si="209"/>
        <v>4330.8599999999997</v>
      </c>
      <c r="BNV59" s="50">
        <f t="shared" si="210"/>
        <v>51970.32</v>
      </c>
      <c r="BNW59" s="61" t="s">
        <v>50</v>
      </c>
      <c r="BNX59" s="60">
        <v>51970.319999999992</v>
      </c>
      <c r="BNY59" s="45">
        <f t="shared" si="211"/>
        <v>4330.8599999999997</v>
      </c>
      <c r="BNZ59" s="70">
        <f t="shared" ref="BNZ59" si="2996">BNY59</f>
        <v>4330.8599999999997</v>
      </c>
      <c r="BOA59" s="70">
        <f t="shared" si="212"/>
        <v>4330.8599999999997</v>
      </c>
      <c r="BOB59" s="70">
        <f t="shared" si="212"/>
        <v>4330.8599999999997</v>
      </c>
      <c r="BOC59" s="70">
        <f t="shared" si="212"/>
        <v>4330.8599999999997</v>
      </c>
      <c r="BOD59" s="70">
        <f t="shared" si="212"/>
        <v>4330.8599999999997</v>
      </c>
      <c r="BOE59" s="70">
        <f t="shared" si="212"/>
        <v>4330.8599999999997</v>
      </c>
      <c r="BOF59" s="70">
        <f t="shared" si="212"/>
        <v>4330.8599999999997</v>
      </c>
      <c r="BOG59" s="70">
        <f t="shared" si="212"/>
        <v>4330.8599999999997</v>
      </c>
      <c r="BOH59" s="70">
        <f t="shared" si="212"/>
        <v>4330.8599999999997</v>
      </c>
      <c r="BOI59" s="70">
        <f t="shared" si="212"/>
        <v>4330.8599999999997</v>
      </c>
      <c r="BOJ59" s="70">
        <f t="shared" si="212"/>
        <v>4330.8599999999997</v>
      </c>
      <c r="BOK59" s="70">
        <f t="shared" si="212"/>
        <v>4330.8599999999997</v>
      </c>
      <c r="BOL59" s="50">
        <f t="shared" si="213"/>
        <v>51970.32</v>
      </c>
      <c r="BOM59" s="61" t="s">
        <v>50</v>
      </c>
      <c r="BON59" s="60">
        <v>51970.319999999992</v>
      </c>
      <c r="BOO59" s="45">
        <f t="shared" si="214"/>
        <v>4330.8599999999997</v>
      </c>
      <c r="BOP59" s="70">
        <f t="shared" ref="BOP59" si="2997">BOO59</f>
        <v>4330.8599999999997</v>
      </c>
      <c r="BOQ59" s="70">
        <f t="shared" si="215"/>
        <v>4330.8599999999997</v>
      </c>
      <c r="BOR59" s="70">
        <f t="shared" si="215"/>
        <v>4330.8599999999997</v>
      </c>
      <c r="BOS59" s="70">
        <f t="shared" si="215"/>
        <v>4330.8599999999997</v>
      </c>
      <c r="BOT59" s="70">
        <f t="shared" si="215"/>
        <v>4330.8599999999997</v>
      </c>
      <c r="BOU59" s="70">
        <f t="shared" si="215"/>
        <v>4330.8599999999997</v>
      </c>
      <c r="BOV59" s="70">
        <f t="shared" si="215"/>
        <v>4330.8599999999997</v>
      </c>
      <c r="BOW59" s="70">
        <f t="shared" si="215"/>
        <v>4330.8599999999997</v>
      </c>
      <c r="BOX59" s="70">
        <f t="shared" si="215"/>
        <v>4330.8599999999997</v>
      </c>
      <c r="BOY59" s="70">
        <f t="shared" si="215"/>
        <v>4330.8599999999997</v>
      </c>
      <c r="BOZ59" s="70">
        <f t="shared" si="215"/>
        <v>4330.8599999999997</v>
      </c>
      <c r="BPA59" s="70">
        <f t="shared" si="215"/>
        <v>4330.8599999999997</v>
      </c>
      <c r="BPB59" s="50">
        <f t="shared" si="216"/>
        <v>51970.32</v>
      </c>
      <c r="BPC59" s="61" t="s">
        <v>50</v>
      </c>
      <c r="BPD59" s="60">
        <v>51970.319999999992</v>
      </c>
      <c r="BPE59" s="45">
        <f t="shared" si="217"/>
        <v>4330.8599999999997</v>
      </c>
      <c r="BPF59" s="70">
        <f t="shared" ref="BPF59" si="2998">BPE59</f>
        <v>4330.8599999999997</v>
      </c>
      <c r="BPG59" s="70">
        <f t="shared" si="218"/>
        <v>4330.8599999999997</v>
      </c>
      <c r="BPH59" s="70">
        <f t="shared" si="218"/>
        <v>4330.8599999999997</v>
      </c>
      <c r="BPI59" s="70">
        <f t="shared" si="218"/>
        <v>4330.8599999999997</v>
      </c>
      <c r="BPJ59" s="70">
        <f t="shared" si="218"/>
        <v>4330.8599999999997</v>
      </c>
      <c r="BPK59" s="70">
        <f t="shared" si="218"/>
        <v>4330.8599999999997</v>
      </c>
      <c r="BPL59" s="70">
        <f t="shared" si="218"/>
        <v>4330.8599999999997</v>
      </c>
      <c r="BPM59" s="70">
        <f t="shared" si="218"/>
        <v>4330.8599999999997</v>
      </c>
      <c r="BPN59" s="70">
        <f t="shared" si="218"/>
        <v>4330.8599999999997</v>
      </c>
      <c r="BPO59" s="70">
        <f t="shared" si="218"/>
        <v>4330.8599999999997</v>
      </c>
      <c r="BPP59" s="70">
        <f t="shared" si="218"/>
        <v>4330.8599999999997</v>
      </c>
      <c r="BPQ59" s="70">
        <f t="shared" si="218"/>
        <v>4330.8599999999997</v>
      </c>
      <c r="BPR59" s="50">
        <f t="shared" si="219"/>
        <v>51970.32</v>
      </c>
      <c r="BPS59" s="61" t="s">
        <v>50</v>
      </c>
      <c r="BPT59" s="60">
        <v>51970.319999999992</v>
      </c>
      <c r="BPU59" s="45">
        <f t="shared" si="220"/>
        <v>4330.8599999999997</v>
      </c>
      <c r="BPV59" s="70">
        <f t="shared" ref="BPV59" si="2999">BPU59</f>
        <v>4330.8599999999997</v>
      </c>
      <c r="BPW59" s="70">
        <f t="shared" si="221"/>
        <v>4330.8599999999997</v>
      </c>
      <c r="BPX59" s="70">
        <f t="shared" si="221"/>
        <v>4330.8599999999997</v>
      </c>
      <c r="BPY59" s="70">
        <f t="shared" si="221"/>
        <v>4330.8599999999997</v>
      </c>
      <c r="BPZ59" s="70">
        <f t="shared" si="221"/>
        <v>4330.8599999999997</v>
      </c>
      <c r="BQA59" s="70">
        <f t="shared" si="221"/>
        <v>4330.8599999999997</v>
      </c>
      <c r="BQB59" s="70">
        <f t="shared" si="221"/>
        <v>4330.8599999999997</v>
      </c>
      <c r="BQC59" s="70">
        <f t="shared" si="221"/>
        <v>4330.8599999999997</v>
      </c>
      <c r="BQD59" s="70">
        <f t="shared" si="221"/>
        <v>4330.8599999999997</v>
      </c>
      <c r="BQE59" s="70">
        <f t="shared" si="221"/>
        <v>4330.8599999999997</v>
      </c>
      <c r="BQF59" s="70">
        <f t="shared" si="221"/>
        <v>4330.8599999999997</v>
      </c>
      <c r="BQG59" s="70">
        <f t="shared" si="221"/>
        <v>4330.8599999999997</v>
      </c>
      <c r="BQH59" s="50">
        <f t="shared" si="222"/>
        <v>51970.32</v>
      </c>
      <c r="BQI59" s="61" t="s">
        <v>50</v>
      </c>
      <c r="BQJ59" s="60">
        <v>51970.319999999992</v>
      </c>
      <c r="BQK59" s="45">
        <f t="shared" si="223"/>
        <v>4330.8599999999997</v>
      </c>
      <c r="BQL59" s="70">
        <f t="shared" ref="BQL59" si="3000">BQK59</f>
        <v>4330.8599999999997</v>
      </c>
      <c r="BQM59" s="70">
        <f t="shared" si="224"/>
        <v>4330.8599999999997</v>
      </c>
      <c r="BQN59" s="70">
        <f t="shared" si="224"/>
        <v>4330.8599999999997</v>
      </c>
      <c r="BQO59" s="70">
        <f t="shared" si="224"/>
        <v>4330.8599999999997</v>
      </c>
      <c r="BQP59" s="70">
        <f t="shared" si="224"/>
        <v>4330.8599999999997</v>
      </c>
      <c r="BQQ59" s="70">
        <f t="shared" si="224"/>
        <v>4330.8599999999997</v>
      </c>
      <c r="BQR59" s="70">
        <f t="shared" si="224"/>
        <v>4330.8599999999997</v>
      </c>
      <c r="BQS59" s="70">
        <f t="shared" si="224"/>
        <v>4330.8599999999997</v>
      </c>
      <c r="BQT59" s="70">
        <f t="shared" si="224"/>
        <v>4330.8599999999997</v>
      </c>
      <c r="BQU59" s="70">
        <f t="shared" si="224"/>
        <v>4330.8599999999997</v>
      </c>
      <c r="BQV59" s="70">
        <f t="shared" si="224"/>
        <v>4330.8599999999997</v>
      </c>
      <c r="BQW59" s="70">
        <f t="shared" si="224"/>
        <v>4330.8599999999997</v>
      </c>
      <c r="BQX59" s="50">
        <f t="shared" si="225"/>
        <v>51970.32</v>
      </c>
      <c r="BQY59" s="61" t="s">
        <v>50</v>
      </c>
      <c r="BQZ59" s="60">
        <v>51970.319999999992</v>
      </c>
      <c r="BRA59" s="45">
        <f t="shared" si="226"/>
        <v>4330.8599999999997</v>
      </c>
      <c r="BRB59" s="70">
        <f t="shared" ref="BRB59" si="3001">BRA59</f>
        <v>4330.8599999999997</v>
      </c>
      <c r="BRC59" s="70">
        <f t="shared" si="227"/>
        <v>4330.8599999999997</v>
      </c>
      <c r="BRD59" s="70">
        <f t="shared" si="227"/>
        <v>4330.8599999999997</v>
      </c>
      <c r="BRE59" s="70">
        <f t="shared" si="227"/>
        <v>4330.8599999999997</v>
      </c>
      <c r="BRF59" s="70">
        <f t="shared" si="227"/>
        <v>4330.8599999999997</v>
      </c>
      <c r="BRG59" s="70">
        <f t="shared" si="227"/>
        <v>4330.8599999999997</v>
      </c>
      <c r="BRH59" s="70">
        <f t="shared" si="227"/>
        <v>4330.8599999999997</v>
      </c>
      <c r="BRI59" s="70">
        <f t="shared" si="227"/>
        <v>4330.8599999999997</v>
      </c>
      <c r="BRJ59" s="70">
        <f t="shared" si="227"/>
        <v>4330.8599999999997</v>
      </c>
      <c r="BRK59" s="70">
        <f t="shared" si="227"/>
        <v>4330.8599999999997</v>
      </c>
      <c r="BRL59" s="70">
        <f t="shared" si="227"/>
        <v>4330.8599999999997</v>
      </c>
      <c r="BRM59" s="70">
        <f t="shared" si="227"/>
        <v>4330.8599999999997</v>
      </c>
      <c r="BRN59" s="50">
        <f t="shared" si="228"/>
        <v>51970.32</v>
      </c>
      <c r="BRO59" s="61" t="s">
        <v>50</v>
      </c>
      <c r="BRP59" s="60">
        <v>51970.319999999992</v>
      </c>
      <c r="BRQ59" s="45">
        <f t="shared" si="229"/>
        <v>4330.8599999999997</v>
      </c>
      <c r="BRR59" s="70">
        <f t="shared" ref="BRR59" si="3002">BRQ59</f>
        <v>4330.8599999999997</v>
      </c>
      <c r="BRS59" s="70">
        <f t="shared" si="230"/>
        <v>4330.8599999999997</v>
      </c>
      <c r="BRT59" s="70">
        <f t="shared" si="230"/>
        <v>4330.8599999999997</v>
      </c>
      <c r="BRU59" s="70">
        <f t="shared" si="230"/>
        <v>4330.8599999999997</v>
      </c>
      <c r="BRV59" s="70">
        <f t="shared" si="230"/>
        <v>4330.8599999999997</v>
      </c>
      <c r="BRW59" s="70">
        <f t="shared" si="230"/>
        <v>4330.8599999999997</v>
      </c>
      <c r="BRX59" s="70">
        <f t="shared" si="230"/>
        <v>4330.8599999999997</v>
      </c>
      <c r="BRY59" s="70">
        <f t="shared" si="230"/>
        <v>4330.8599999999997</v>
      </c>
      <c r="BRZ59" s="70">
        <f t="shared" si="230"/>
        <v>4330.8599999999997</v>
      </c>
      <c r="BSA59" s="70">
        <f t="shared" si="230"/>
        <v>4330.8599999999997</v>
      </c>
      <c r="BSB59" s="70">
        <f t="shared" si="230"/>
        <v>4330.8599999999997</v>
      </c>
      <c r="BSC59" s="70">
        <f t="shared" si="230"/>
        <v>4330.8599999999997</v>
      </c>
      <c r="BSD59" s="50">
        <f t="shared" si="231"/>
        <v>51970.32</v>
      </c>
      <c r="BSE59" s="61" t="s">
        <v>50</v>
      </c>
      <c r="BSF59" s="60">
        <v>51970.319999999992</v>
      </c>
      <c r="BSG59" s="45">
        <f t="shared" si="232"/>
        <v>4330.8599999999997</v>
      </c>
      <c r="BSH59" s="70">
        <f t="shared" ref="BSH59" si="3003">BSG59</f>
        <v>4330.8599999999997</v>
      </c>
      <c r="BSI59" s="70">
        <f t="shared" si="233"/>
        <v>4330.8599999999997</v>
      </c>
      <c r="BSJ59" s="70">
        <f t="shared" si="233"/>
        <v>4330.8599999999997</v>
      </c>
      <c r="BSK59" s="70">
        <f t="shared" si="233"/>
        <v>4330.8599999999997</v>
      </c>
      <c r="BSL59" s="70">
        <f t="shared" si="233"/>
        <v>4330.8599999999997</v>
      </c>
      <c r="BSM59" s="70">
        <f t="shared" si="233"/>
        <v>4330.8599999999997</v>
      </c>
      <c r="BSN59" s="70">
        <f t="shared" si="233"/>
        <v>4330.8599999999997</v>
      </c>
      <c r="BSO59" s="70">
        <f t="shared" si="233"/>
        <v>4330.8599999999997</v>
      </c>
      <c r="BSP59" s="70">
        <f t="shared" si="233"/>
        <v>4330.8599999999997</v>
      </c>
      <c r="BSQ59" s="70">
        <f t="shared" si="233"/>
        <v>4330.8599999999997</v>
      </c>
      <c r="BSR59" s="70">
        <f t="shared" si="233"/>
        <v>4330.8599999999997</v>
      </c>
      <c r="BSS59" s="70">
        <f t="shared" si="233"/>
        <v>4330.8599999999997</v>
      </c>
      <c r="BST59" s="50">
        <f t="shared" si="234"/>
        <v>51970.32</v>
      </c>
      <c r="BSU59" s="61" t="s">
        <v>50</v>
      </c>
      <c r="BSV59" s="60">
        <v>51970.319999999992</v>
      </c>
      <c r="BSW59" s="45">
        <f t="shared" si="235"/>
        <v>4330.8599999999997</v>
      </c>
      <c r="BSX59" s="70">
        <f t="shared" ref="BSX59" si="3004">BSW59</f>
        <v>4330.8599999999997</v>
      </c>
      <c r="BSY59" s="70">
        <f t="shared" si="236"/>
        <v>4330.8599999999997</v>
      </c>
      <c r="BSZ59" s="70">
        <f t="shared" si="236"/>
        <v>4330.8599999999997</v>
      </c>
      <c r="BTA59" s="70">
        <f t="shared" si="236"/>
        <v>4330.8599999999997</v>
      </c>
      <c r="BTB59" s="70">
        <f t="shared" si="236"/>
        <v>4330.8599999999997</v>
      </c>
      <c r="BTC59" s="70">
        <f t="shared" si="236"/>
        <v>4330.8599999999997</v>
      </c>
      <c r="BTD59" s="70">
        <f t="shared" si="236"/>
        <v>4330.8599999999997</v>
      </c>
      <c r="BTE59" s="70">
        <f t="shared" si="236"/>
        <v>4330.8599999999997</v>
      </c>
      <c r="BTF59" s="70">
        <f t="shared" si="236"/>
        <v>4330.8599999999997</v>
      </c>
      <c r="BTG59" s="70">
        <f t="shared" si="236"/>
        <v>4330.8599999999997</v>
      </c>
      <c r="BTH59" s="70">
        <f t="shared" si="236"/>
        <v>4330.8599999999997</v>
      </c>
      <c r="BTI59" s="70">
        <f t="shared" si="236"/>
        <v>4330.8599999999997</v>
      </c>
      <c r="BTJ59" s="50">
        <f t="shared" si="237"/>
        <v>51970.32</v>
      </c>
      <c r="BTK59" s="61" t="s">
        <v>50</v>
      </c>
      <c r="BTL59" s="60">
        <v>51970.319999999992</v>
      </c>
      <c r="BTM59" s="45">
        <f t="shared" si="238"/>
        <v>4330.8599999999997</v>
      </c>
      <c r="BTN59" s="70">
        <f t="shared" ref="BTN59" si="3005">BTM59</f>
        <v>4330.8599999999997</v>
      </c>
      <c r="BTO59" s="70">
        <f t="shared" si="239"/>
        <v>4330.8599999999997</v>
      </c>
      <c r="BTP59" s="70">
        <f t="shared" si="239"/>
        <v>4330.8599999999997</v>
      </c>
      <c r="BTQ59" s="70">
        <f t="shared" si="239"/>
        <v>4330.8599999999997</v>
      </c>
      <c r="BTR59" s="70">
        <f t="shared" si="239"/>
        <v>4330.8599999999997</v>
      </c>
      <c r="BTS59" s="70">
        <f t="shared" si="239"/>
        <v>4330.8599999999997</v>
      </c>
      <c r="BTT59" s="70">
        <f t="shared" si="239"/>
        <v>4330.8599999999997</v>
      </c>
      <c r="BTU59" s="70">
        <f t="shared" si="239"/>
        <v>4330.8599999999997</v>
      </c>
      <c r="BTV59" s="70">
        <f t="shared" si="239"/>
        <v>4330.8599999999997</v>
      </c>
      <c r="BTW59" s="70">
        <f t="shared" si="239"/>
        <v>4330.8599999999997</v>
      </c>
      <c r="BTX59" s="70">
        <f t="shared" si="239"/>
        <v>4330.8599999999997</v>
      </c>
      <c r="BTY59" s="70">
        <f t="shared" si="239"/>
        <v>4330.8599999999997</v>
      </c>
      <c r="BTZ59" s="50">
        <f t="shared" si="240"/>
        <v>51970.32</v>
      </c>
      <c r="BUA59" s="61" t="s">
        <v>50</v>
      </c>
      <c r="BUB59" s="60">
        <v>51970.319999999992</v>
      </c>
      <c r="BUC59" s="45">
        <f t="shared" si="241"/>
        <v>4330.8599999999997</v>
      </c>
      <c r="BUD59" s="70">
        <f t="shared" ref="BUD59" si="3006">BUC59</f>
        <v>4330.8599999999997</v>
      </c>
      <c r="BUE59" s="70">
        <f t="shared" si="242"/>
        <v>4330.8599999999997</v>
      </c>
      <c r="BUF59" s="70">
        <f t="shared" si="242"/>
        <v>4330.8599999999997</v>
      </c>
      <c r="BUG59" s="70">
        <f t="shared" si="242"/>
        <v>4330.8599999999997</v>
      </c>
      <c r="BUH59" s="70">
        <f t="shared" si="242"/>
        <v>4330.8599999999997</v>
      </c>
      <c r="BUI59" s="70">
        <f t="shared" si="242"/>
        <v>4330.8599999999997</v>
      </c>
      <c r="BUJ59" s="70">
        <f t="shared" si="242"/>
        <v>4330.8599999999997</v>
      </c>
      <c r="BUK59" s="70">
        <f t="shared" si="242"/>
        <v>4330.8599999999997</v>
      </c>
      <c r="BUL59" s="70">
        <f t="shared" si="242"/>
        <v>4330.8599999999997</v>
      </c>
      <c r="BUM59" s="70">
        <f t="shared" si="242"/>
        <v>4330.8599999999997</v>
      </c>
      <c r="BUN59" s="70">
        <f t="shared" si="242"/>
        <v>4330.8599999999997</v>
      </c>
      <c r="BUO59" s="70">
        <f t="shared" si="242"/>
        <v>4330.8599999999997</v>
      </c>
      <c r="BUP59" s="50">
        <f t="shared" si="243"/>
        <v>51970.32</v>
      </c>
      <c r="BUQ59" s="61" t="s">
        <v>50</v>
      </c>
      <c r="BUR59" s="60">
        <v>51970.319999999992</v>
      </c>
      <c r="BUS59" s="45">
        <f t="shared" si="244"/>
        <v>4330.8599999999997</v>
      </c>
      <c r="BUT59" s="70">
        <f t="shared" ref="BUT59" si="3007">BUS59</f>
        <v>4330.8599999999997</v>
      </c>
      <c r="BUU59" s="70">
        <f t="shared" si="245"/>
        <v>4330.8599999999997</v>
      </c>
      <c r="BUV59" s="70">
        <f t="shared" si="245"/>
        <v>4330.8599999999997</v>
      </c>
      <c r="BUW59" s="70">
        <f t="shared" si="245"/>
        <v>4330.8599999999997</v>
      </c>
      <c r="BUX59" s="70">
        <f t="shared" si="245"/>
        <v>4330.8599999999997</v>
      </c>
      <c r="BUY59" s="70">
        <f t="shared" si="245"/>
        <v>4330.8599999999997</v>
      </c>
      <c r="BUZ59" s="70">
        <f t="shared" si="245"/>
        <v>4330.8599999999997</v>
      </c>
      <c r="BVA59" s="70">
        <f t="shared" si="245"/>
        <v>4330.8599999999997</v>
      </c>
      <c r="BVB59" s="70">
        <f t="shared" si="245"/>
        <v>4330.8599999999997</v>
      </c>
      <c r="BVC59" s="70">
        <f t="shared" si="245"/>
        <v>4330.8599999999997</v>
      </c>
      <c r="BVD59" s="70">
        <f t="shared" si="245"/>
        <v>4330.8599999999997</v>
      </c>
      <c r="BVE59" s="70">
        <f t="shared" si="245"/>
        <v>4330.8599999999997</v>
      </c>
      <c r="BVF59" s="50">
        <f t="shared" si="246"/>
        <v>51970.32</v>
      </c>
      <c r="BVG59" s="61" t="s">
        <v>50</v>
      </c>
      <c r="BVH59" s="60">
        <v>51970.319999999992</v>
      </c>
      <c r="BVI59" s="45">
        <f t="shared" si="247"/>
        <v>4330.8599999999997</v>
      </c>
      <c r="BVJ59" s="70">
        <f t="shared" ref="BVJ59" si="3008">BVI59</f>
        <v>4330.8599999999997</v>
      </c>
      <c r="BVK59" s="70">
        <f t="shared" si="248"/>
        <v>4330.8599999999997</v>
      </c>
      <c r="BVL59" s="70">
        <f t="shared" si="248"/>
        <v>4330.8599999999997</v>
      </c>
      <c r="BVM59" s="70">
        <f t="shared" si="248"/>
        <v>4330.8599999999997</v>
      </c>
      <c r="BVN59" s="70">
        <f t="shared" si="248"/>
        <v>4330.8599999999997</v>
      </c>
      <c r="BVO59" s="70">
        <f t="shared" si="248"/>
        <v>4330.8599999999997</v>
      </c>
      <c r="BVP59" s="70">
        <f t="shared" si="248"/>
        <v>4330.8599999999997</v>
      </c>
      <c r="BVQ59" s="70">
        <f t="shared" si="248"/>
        <v>4330.8599999999997</v>
      </c>
      <c r="BVR59" s="70">
        <f t="shared" si="248"/>
        <v>4330.8599999999997</v>
      </c>
      <c r="BVS59" s="70">
        <f t="shared" si="248"/>
        <v>4330.8599999999997</v>
      </c>
      <c r="BVT59" s="70">
        <f t="shared" si="248"/>
        <v>4330.8599999999997</v>
      </c>
      <c r="BVU59" s="70">
        <f t="shared" si="248"/>
        <v>4330.8599999999997</v>
      </c>
      <c r="BVV59" s="50">
        <f t="shared" si="249"/>
        <v>51970.32</v>
      </c>
      <c r="BVW59" s="61" t="s">
        <v>50</v>
      </c>
      <c r="BVX59" s="60">
        <v>51970.319999999992</v>
      </c>
      <c r="BVY59" s="45">
        <f t="shared" si="250"/>
        <v>4330.8599999999997</v>
      </c>
      <c r="BVZ59" s="70">
        <f t="shared" ref="BVZ59" si="3009">BVY59</f>
        <v>4330.8599999999997</v>
      </c>
      <c r="BWA59" s="70">
        <f t="shared" si="251"/>
        <v>4330.8599999999997</v>
      </c>
      <c r="BWB59" s="70">
        <f t="shared" si="251"/>
        <v>4330.8599999999997</v>
      </c>
      <c r="BWC59" s="70">
        <f t="shared" si="251"/>
        <v>4330.8599999999997</v>
      </c>
      <c r="BWD59" s="70">
        <f t="shared" si="251"/>
        <v>4330.8599999999997</v>
      </c>
      <c r="BWE59" s="70">
        <f t="shared" si="251"/>
        <v>4330.8599999999997</v>
      </c>
      <c r="BWF59" s="70">
        <f t="shared" si="251"/>
        <v>4330.8599999999997</v>
      </c>
      <c r="BWG59" s="70">
        <f t="shared" si="251"/>
        <v>4330.8599999999997</v>
      </c>
      <c r="BWH59" s="70">
        <f t="shared" si="251"/>
        <v>4330.8599999999997</v>
      </c>
      <c r="BWI59" s="70">
        <f t="shared" si="251"/>
        <v>4330.8599999999997</v>
      </c>
      <c r="BWJ59" s="70">
        <f t="shared" si="251"/>
        <v>4330.8599999999997</v>
      </c>
      <c r="BWK59" s="70">
        <f t="shared" si="251"/>
        <v>4330.8599999999997</v>
      </c>
      <c r="BWL59" s="50">
        <f t="shared" si="252"/>
        <v>51970.32</v>
      </c>
      <c r="BWM59" s="61" t="s">
        <v>50</v>
      </c>
      <c r="BWN59" s="60">
        <v>51970.319999999992</v>
      </c>
      <c r="BWO59" s="45">
        <f t="shared" si="253"/>
        <v>4330.8599999999997</v>
      </c>
      <c r="BWP59" s="70">
        <f t="shared" ref="BWP59" si="3010">BWO59</f>
        <v>4330.8599999999997</v>
      </c>
      <c r="BWQ59" s="70">
        <f t="shared" si="254"/>
        <v>4330.8599999999997</v>
      </c>
      <c r="BWR59" s="70">
        <f t="shared" si="254"/>
        <v>4330.8599999999997</v>
      </c>
      <c r="BWS59" s="70">
        <f t="shared" si="254"/>
        <v>4330.8599999999997</v>
      </c>
      <c r="BWT59" s="70">
        <f t="shared" si="254"/>
        <v>4330.8599999999997</v>
      </c>
      <c r="BWU59" s="70">
        <f t="shared" si="254"/>
        <v>4330.8599999999997</v>
      </c>
      <c r="BWV59" s="70">
        <f t="shared" si="254"/>
        <v>4330.8599999999997</v>
      </c>
      <c r="BWW59" s="70">
        <f t="shared" si="254"/>
        <v>4330.8599999999997</v>
      </c>
      <c r="BWX59" s="70">
        <f t="shared" si="254"/>
        <v>4330.8599999999997</v>
      </c>
      <c r="BWY59" s="70">
        <f t="shared" si="254"/>
        <v>4330.8599999999997</v>
      </c>
      <c r="BWZ59" s="70">
        <f t="shared" si="254"/>
        <v>4330.8599999999997</v>
      </c>
      <c r="BXA59" s="70">
        <f t="shared" si="254"/>
        <v>4330.8599999999997</v>
      </c>
      <c r="BXB59" s="50">
        <f t="shared" si="255"/>
        <v>51970.32</v>
      </c>
      <c r="BXC59" s="61" t="s">
        <v>50</v>
      </c>
      <c r="BXD59" s="60">
        <v>51970.319999999992</v>
      </c>
      <c r="BXE59" s="45">
        <f t="shared" si="256"/>
        <v>4330.8599999999997</v>
      </c>
      <c r="BXF59" s="70">
        <f t="shared" ref="BXF59" si="3011">BXE59</f>
        <v>4330.8599999999997</v>
      </c>
      <c r="BXG59" s="70">
        <f t="shared" si="257"/>
        <v>4330.8599999999997</v>
      </c>
      <c r="BXH59" s="70">
        <f t="shared" si="257"/>
        <v>4330.8599999999997</v>
      </c>
      <c r="BXI59" s="70">
        <f t="shared" si="257"/>
        <v>4330.8599999999997</v>
      </c>
      <c r="BXJ59" s="70">
        <f t="shared" si="257"/>
        <v>4330.8599999999997</v>
      </c>
      <c r="BXK59" s="70">
        <f t="shared" si="257"/>
        <v>4330.8599999999997</v>
      </c>
      <c r="BXL59" s="70">
        <f t="shared" si="257"/>
        <v>4330.8599999999997</v>
      </c>
      <c r="BXM59" s="70">
        <f t="shared" si="257"/>
        <v>4330.8599999999997</v>
      </c>
      <c r="BXN59" s="70">
        <f t="shared" si="257"/>
        <v>4330.8599999999997</v>
      </c>
      <c r="BXO59" s="70">
        <f t="shared" si="257"/>
        <v>4330.8599999999997</v>
      </c>
      <c r="BXP59" s="70">
        <f t="shared" si="257"/>
        <v>4330.8599999999997</v>
      </c>
      <c r="BXQ59" s="70">
        <f t="shared" si="257"/>
        <v>4330.8599999999997</v>
      </c>
      <c r="BXR59" s="50">
        <f t="shared" si="258"/>
        <v>51970.32</v>
      </c>
      <c r="BXS59" s="61" t="s">
        <v>50</v>
      </c>
      <c r="BXT59" s="60">
        <v>51970.319999999992</v>
      </c>
      <c r="BXU59" s="45">
        <f t="shared" si="259"/>
        <v>4330.8599999999997</v>
      </c>
      <c r="BXV59" s="70">
        <f t="shared" ref="BXV59" si="3012">BXU59</f>
        <v>4330.8599999999997</v>
      </c>
      <c r="BXW59" s="70">
        <f t="shared" si="260"/>
        <v>4330.8599999999997</v>
      </c>
      <c r="BXX59" s="70">
        <f t="shared" si="260"/>
        <v>4330.8599999999997</v>
      </c>
      <c r="BXY59" s="70">
        <f t="shared" si="260"/>
        <v>4330.8599999999997</v>
      </c>
      <c r="BXZ59" s="70">
        <f t="shared" si="260"/>
        <v>4330.8599999999997</v>
      </c>
      <c r="BYA59" s="70">
        <f t="shared" si="260"/>
        <v>4330.8599999999997</v>
      </c>
      <c r="BYB59" s="70">
        <f t="shared" si="260"/>
        <v>4330.8599999999997</v>
      </c>
      <c r="BYC59" s="70">
        <f t="shared" si="260"/>
        <v>4330.8599999999997</v>
      </c>
      <c r="BYD59" s="70">
        <f t="shared" si="260"/>
        <v>4330.8599999999997</v>
      </c>
      <c r="BYE59" s="70">
        <f t="shared" si="260"/>
        <v>4330.8599999999997</v>
      </c>
      <c r="BYF59" s="70">
        <f t="shared" si="260"/>
        <v>4330.8599999999997</v>
      </c>
      <c r="BYG59" s="70">
        <f t="shared" si="260"/>
        <v>4330.8599999999997</v>
      </c>
      <c r="BYH59" s="50">
        <f t="shared" si="261"/>
        <v>51970.32</v>
      </c>
      <c r="BYI59" s="61" t="s">
        <v>50</v>
      </c>
      <c r="BYJ59" s="60">
        <v>51970.319999999992</v>
      </c>
      <c r="BYK59" s="45">
        <f t="shared" si="262"/>
        <v>4330.8599999999997</v>
      </c>
      <c r="BYL59" s="70">
        <f t="shared" ref="BYL59" si="3013">BYK59</f>
        <v>4330.8599999999997</v>
      </c>
      <c r="BYM59" s="70">
        <f t="shared" si="263"/>
        <v>4330.8599999999997</v>
      </c>
      <c r="BYN59" s="70">
        <f t="shared" si="263"/>
        <v>4330.8599999999997</v>
      </c>
      <c r="BYO59" s="70">
        <f t="shared" si="263"/>
        <v>4330.8599999999997</v>
      </c>
      <c r="BYP59" s="70">
        <f t="shared" si="263"/>
        <v>4330.8599999999997</v>
      </c>
      <c r="BYQ59" s="70">
        <f t="shared" si="263"/>
        <v>4330.8599999999997</v>
      </c>
      <c r="BYR59" s="70">
        <f t="shared" si="263"/>
        <v>4330.8599999999997</v>
      </c>
      <c r="BYS59" s="70">
        <f t="shared" si="263"/>
        <v>4330.8599999999997</v>
      </c>
      <c r="BYT59" s="70">
        <f t="shared" si="263"/>
        <v>4330.8599999999997</v>
      </c>
      <c r="BYU59" s="70">
        <f t="shared" si="263"/>
        <v>4330.8599999999997</v>
      </c>
      <c r="BYV59" s="70">
        <f t="shared" si="263"/>
        <v>4330.8599999999997</v>
      </c>
      <c r="BYW59" s="70">
        <f t="shared" si="263"/>
        <v>4330.8599999999997</v>
      </c>
      <c r="BYX59" s="50">
        <f t="shared" si="264"/>
        <v>51970.32</v>
      </c>
      <c r="BYY59" s="61" t="s">
        <v>50</v>
      </c>
      <c r="BYZ59" s="60">
        <v>51970.319999999992</v>
      </c>
      <c r="BZA59" s="45">
        <f t="shared" si="265"/>
        <v>4330.8599999999997</v>
      </c>
      <c r="BZB59" s="70">
        <f t="shared" ref="BZB59" si="3014">BZA59</f>
        <v>4330.8599999999997</v>
      </c>
      <c r="BZC59" s="70">
        <f t="shared" si="266"/>
        <v>4330.8599999999997</v>
      </c>
      <c r="BZD59" s="70">
        <f t="shared" si="266"/>
        <v>4330.8599999999997</v>
      </c>
      <c r="BZE59" s="70">
        <f t="shared" si="266"/>
        <v>4330.8599999999997</v>
      </c>
      <c r="BZF59" s="70">
        <f t="shared" si="266"/>
        <v>4330.8599999999997</v>
      </c>
      <c r="BZG59" s="70">
        <f t="shared" si="266"/>
        <v>4330.8599999999997</v>
      </c>
      <c r="BZH59" s="70">
        <f t="shared" si="266"/>
        <v>4330.8599999999997</v>
      </c>
      <c r="BZI59" s="70">
        <f t="shared" si="266"/>
        <v>4330.8599999999997</v>
      </c>
      <c r="BZJ59" s="70">
        <f t="shared" si="266"/>
        <v>4330.8599999999997</v>
      </c>
      <c r="BZK59" s="70">
        <f t="shared" si="266"/>
        <v>4330.8599999999997</v>
      </c>
      <c r="BZL59" s="70">
        <f t="shared" si="266"/>
        <v>4330.8599999999997</v>
      </c>
      <c r="BZM59" s="70">
        <f t="shared" si="266"/>
        <v>4330.8599999999997</v>
      </c>
      <c r="BZN59" s="50">
        <f t="shared" si="267"/>
        <v>51970.32</v>
      </c>
      <c r="BZO59" s="61" t="s">
        <v>50</v>
      </c>
      <c r="BZP59" s="60">
        <v>51970.319999999992</v>
      </c>
      <c r="BZQ59" s="45">
        <f t="shared" si="268"/>
        <v>4330.8599999999997</v>
      </c>
      <c r="BZR59" s="70">
        <f t="shared" ref="BZR59" si="3015">BZQ59</f>
        <v>4330.8599999999997</v>
      </c>
      <c r="BZS59" s="70">
        <f t="shared" si="269"/>
        <v>4330.8599999999997</v>
      </c>
      <c r="BZT59" s="70">
        <f t="shared" si="269"/>
        <v>4330.8599999999997</v>
      </c>
      <c r="BZU59" s="70">
        <f t="shared" si="269"/>
        <v>4330.8599999999997</v>
      </c>
      <c r="BZV59" s="70">
        <f t="shared" si="269"/>
        <v>4330.8599999999997</v>
      </c>
      <c r="BZW59" s="70">
        <f t="shared" si="269"/>
        <v>4330.8599999999997</v>
      </c>
      <c r="BZX59" s="70">
        <f t="shared" si="269"/>
        <v>4330.8599999999997</v>
      </c>
      <c r="BZY59" s="70">
        <f t="shared" si="269"/>
        <v>4330.8599999999997</v>
      </c>
      <c r="BZZ59" s="70">
        <f t="shared" si="269"/>
        <v>4330.8599999999997</v>
      </c>
      <c r="CAA59" s="70">
        <f t="shared" si="269"/>
        <v>4330.8599999999997</v>
      </c>
      <c r="CAB59" s="70">
        <f t="shared" si="269"/>
        <v>4330.8599999999997</v>
      </c>
      <c r="CAC59" s="70">
        <f t="shared" si="269"/>
        <v>4330.8599999999997</v>
      </c>
      <c r="CAD59" s="50">
        <f t="shared" si="270"/>
        <v>51970.32</v>
      </c>
      <c r="CAE59" s="61" t="s">
        <v>50</v>
      </c>
      <c r="CAF59" s="60">
        <v>51970.319999999992</v>
      </c>
      <c r="CAG59" s="45">
        <f t="shared" si="271"/>
        <v>4330.8599999999997</v>
      </c>
      <c r="CAH59" s="70">
        <f t="shared" ref="CAH59" si="3016">CAG59</f>
        <v>4330.8599999999997</v>
      </c>
      <c r="CAI59" s="70">
        <f t="shared" si="272"/>
        <v>4330.8599999999997</v>
      </c>
      <c r="CAJ59" s="70">
        <f t="shared" si="272"/>
        <v>4330.8599999999997</v>
      </c>
      <c r="CAK59" s="70">
        <f t="shared" si="272"/>
        <v>4330.8599999999997</v>
      </c>
      <c r="CAL59" s="70">
        <f t="shared" si="272"/>
        <v>4330.8599999999997</v>
      </c>
      <c r="CAM59" s="70">
        <f t="shared" si="272"/>
        <v>4330.8599999999997</v>
      </c>
      <c r="CAN59" s="70">
        <f t="shared" si="272"/>
        <v>4330.8599999999997</v>
      </c>
      <c r="CAO59" s="70">
        <f t="shared" si="272"/>
        <v>4330.8599999999997</v>
      </c>
      <c r="CAP59" s="70">
        <f t="shared" si="272"/>
        <v>4330.8599999999997</v>
      </c>
      <c r="CAQ59" s="70">
        <f t="shared" si="272"/>
        <v>4330.8599999999997</v>
      </c>
      <c r="CAR59" s="70">
        <f t="shared" si="272"/>
        <v>4330.8599999999997</v>
      </c>
      <c r="CAS59" s="70">
        <f t="shared" si="272"/>
        <v>4330.8599999999997</v>
      </c>
      <c r="CAT59" s="50">
        <f t="shared" si="273"/>
        <v>51970.32</v>
      </c>
      <c r="CAU59" s="61" t="s">
        <v>50</v>
      </c>
      <c r="CAV59" s="60">
        <v>51970.319999999992</v>
      </c>
      <c r="CAW59" s="45">
        <f t="shared" si="274"/>
        <v>4330.8599999999997</v>
      </c>
      <c r="CAX59" s="70">
        <f t="shared" ref="CAX59" si="3017">CAW59</f>
        <v>4330.8599999999997</v>
      </c>
      <c r="CAY59" s="70">
        <f t="shared" si="275"/>
        <v>4330.8599999999997</v>
      </c>
      <c r="CAZ59" s="70">
        <f t="shared" si="275"/>
        <v>4330.8599999999997</v>
      </c>
      <c r="CBA59" s="70">
        <f t="shared" si="275"/>
        <v>4330.8599999999997</v>
      </c>
      <c r="CBB59" s="70">
        <f t="shared" si="275"/>
        <v>4330.8599999999997</v>
      </c>
      <c r="CBC59" s="70">
        <f t="shared" si="275"/>
        <v>4330.8599999999997</v>
      </c>
      <c r="CBD59" s="70">
        <f t="shared" si="275"/>
        <v>4330.8599999999997</v>
      </c>
      <c r="CBE59" s="70">
        <f t="shared" si="275"/>
        <v>4330.8599999999997</v>
      </c>
      <c r="CBF59" s="70">
        <f t="shared" si="275"/>
        <v>4330.8599999999997</v>
      </c>
      <c r="CBG59" s="70">
        <f t="shared" si="275"/>
        <v>4330.8599999999997</v>
      </c>
      <c r="CBH59" s="70">
        <f t="shared" si="275"/>
        <v>4330.8599999999997</v>
      </c>
      <c r="CBI59" s="70">
        <f t="shared" si="275"/>
        <v>4330.8599999999997</v>
      </c>
      <c r="CBJ59" s="50">
        <f t="shared" si="276"/>
        <v>51970.32</v>
      </c>
      <c r="CBK59" s="61" t="s">
        <v>50</v>
      </c>
      <c r="CBL59" s="60">
        <v>51970.319999999992</v>
      </c>
      <c r="CBM59" s="45">
        <f t="shared" si="277"/>
        <v>4330.8599999999997</v>
      </c>
      <c r="CBN59" s="70">
        <f t="shared" ref="CBN59" si="3018">CBM59</f>
        <v>4330.8599999999997</v>
      </c>
      <c r="CBO59" s="70">
        <f t="shared" si="278"/>
        <v>4330.8599999999997</v>
      </c>
      <c r="CBP59" s="70">
        <f t="shared" si="278"/>
        <v>4330.8599999999997</v>
      </c>
      <c r="CBQ59" s="70">
        <f t="shared" si="278"/>
        <v>4330.8599999999997</v>
      </c>
      <c r="CBR59" s="70">
        <f t="shared" si="278"/>
        <v>4330.8599999999997</v>
      </c>
      <c r="CBS59" s="70">
        <f t="shared" si="278"/>
        <v>4330.8599999999997</v>
      </c>
      <c r="CBT59" s="70">
        <f t="shared" si="278"/>
        <v>4330.8599999999997</v>
      </c>
      <c r="CBU59" s="70">
        <f t="shared" si="278"/>
        <v>4330.8599999999997</v>
      </c>
      <c r="CBV59" s="70">
        <f t="shared" si="278"/>
        <v>4330.8599999999997</v>
      </c>
      <c r="CBW59" s="70">
        <f t="shared" si="278"/>
        <v>4330.8599999999997</v>
      </c>
      <c r="CBX59" s="70">
        <f t="shared" si="278"/>
        <v>4330.8599999999997</v>
      </c>
      <c r="CBY59" s="70">
        <f t="shared" si="278"/>
        <v>4330.8599999999997</v>
      </c>
      <c r="CBZ59" s="50">
        <f t="shared" si="279"/>
        <v>51970.32</v>
      </c>
      <c r="CCA59" s="61" t="s">
        <v>50</v>
      </c>
      <c r="CCB59" s="60">
        <v>51970.319999999992</v>
      </c>
      <c r="CCC59" s="45">
        <f t="shared" si="280"/>
        <v>4330.8599999999997</v>
      </c>
      <c r="CCD59" s="70">
        <f t="shared" ref="CCD59" si="3019">CCC59</f>
        <v>4330.8599999999997</v>
      </c>
      <c r="CCE59" s="70">
        <f t="shared" si="281"/>
        <v>4330.8599999999997</v>
      </c>
      <c r="CCF59" s="70">
        <f t="shared" si="281"/>
        <v>4330.8599999999997</v>
      </c>
      <c r="CCG59" s="70">
        <f t="shared" si="281"/>
        <v>4330.8599999999997</v>
      </c>
      <c r="CCH59" s="70">
        <f t="shared" si="281"/>
        <v>4330.8599999999997</v>
      </c>
      <c r="CCI59" s="70">
        <f t="shared" si="281"/>
        <v>4330.8599999999997</v>
      </c>
      <c r="CCJ59" s="70">
        <f t="shared" si="281"/>
        <v>4330.8599999999997</v>
      </c>
      <c r="CCK59" s="70">
        <f t="shared" si="281"/>
        <v>4330.8599999999997</v>
      </c>
      <c r="CCL59" s="70">
        <f t="shared" si="281"/>
        <v>4330.8599999999997</v>
      </c>
      <c r="CCM59" s="70">
        <f t="shared" si="281"/>
        <v>4330.8599999999997</v>
      </c>
      <c r="CCN59" s="70">
        <f t="shared" si="281"/>
        <v>4330.8599999999997</v>
      </c>
      <c r="CCO59" s="70">
        <f t="shared" si="281"/>
        <v>4330.8599999999997</v>
      </c>
      <c r="CCP59" s="50">
        <f t="shared" si="282"/>
        <v>51970.32</v>
      </c>
      <c r="CCQ59" s="61" t="s">
        <v>50</v>
      </c>
      <c r="CCR59" s="60">
        <v>51970.319999999992</v>
      </c>
      <c r="CCS59" s="45">
        <f t="shared" si="283"/>
        <v>4330.8599999999997</v>
      </c>
      <c r="CCT59" s="70">
        <f t="shared" ref="CCT59" si="3020">CCS59</f>
        <v>4330.8599999999997</v>
      </c>
      <c r="CCU59" s="70">
        <f t="shared" si="284"/>
        <v>4330.8599999999997</v>
      </c>
      <c r="CCV59" s="70">
        <f t="shared" si="284"/>
        <v>4330.8599999999997</v>
      </c>
      <c r="CCW59" s="70">
        <f t="shared" si="284"/>
        <v>4330.8599999999997</v>
      </c>
      <c r="CCX59" s="70">
        <f t="shared" si="284"/>
        <v>4330.8599999999997</v>
      </c>
      <c r="CCY59" s="70">
        <f t="shared" si="284"/>
        <v>4330.8599999999997</v>
      </c>
      <c r="CCZ59" s="70">
        <f t="shared" si="284"/>
        <v>4330.8599999999997</v>
      </c>
      <c r="CDA59" s="70">
        <f t="shared" si="284"/>
        <v>4330.8599999999997</v>
      </c>
      <c r="CDB59" s="70">
        <f t="shared" si="284"/>
        <v>4330.8599999999997</v>
      </c>
      <c r="CDC59" s="70">
        <f t="shared" si="284"/>
        <v>4330.8599999999997</v>
      </c>
      <c r="CDD59" s="70">
        <f t="shared" si="284"/>
        <v>4330.8599999999997</v>
      </c>
      <c r="CDE59" s="70">
        <f t="shared" si="284"/>
        <v>4330.8599999999997</v>
      </c>
      <c r="CDF59" s="50">
        <f t="shared" si="285"/>
        <v>51970.32</v>
      </c>
      <c r="CDG59" s="61" t="s">
        <v>50</v>
      </c>
      <c r="CDH59" s="60">
        <v>51970.319999999992</v>
      </c>
      <c r="CDI59" s="45">
        <f t="shared" si="286"/>
        <v>4330.8599999999997</v>
      </c>
      <c r="CDJ59" s="70">
        <f t="shared" ref="CDJ59" si="3021">CDI59</f>
        <v>4330.8599999999997</v>
      </c>
      <c r="CDK59" s="70">
        <f t="shared" si="287"/>
        <v>4330.8599999999997</v>
      </c>
      <c r="CDL59" s="70">
        <f t="shared" si="287"/>
        <v>4330.8599999999997</v>
      </c>
      <c r="CDM59" s="70">
        <f t="shared" si="287"/>
        <v>4330.8599999999997</v>
      </c>
      <c r="CDN59" s="70">
        <f t="shared" si="287"/>
        <v>4330.8599999999997</v>
      </c>
      <c r="CDO59" s="70">
        <f t="shared" si="287"/>
        <v>4330.8599999999997</v>
      </c>
      <c r="CDP59" s="70">
        <f t="shared" si="287"/>
        <v>4330.8599999999997</v>
      </c>
      <c r="CDQ59" s="70">
        <f t="shared" si="287"/>
        <v>4330.8599999999997</v>
      </c>
      <c r="CDR59" s="70">
        <f t="shared" si="287"/>
        <v>4330.8599999999997</v>
      </c>
      <c r="CDS59" s="70">
        <f t="shared" si="287"/>
        <v>4330.8599999999997</v>
      </c>
      <c r="CDT59" s="70">
        <f t="shared" si="287"/>
        <v>4330.8599999999997</v>
      </c>
      <c r="CDU59" s="70">
        <f t="shared" si="287"/>
        <v>4330.8599999999997</v>
      </c>
      <c r="CDV59" s="50">
        <f t="shared" si="288"/>
        <v>51970.32</v>
      </c>
      <c r="CDW59" s="61" t="s">
        <v>50</v>
      </c>
      <c r="CDX59" s="60">
        <v>51970.319999999992</v>
      </c>
      <c r="CDY59" s="45">
        <f t="shared" si="289"/>
        <v>4330.8599999999997</v>
      </c>
      <c r="CDZ59" s="70">
        <f t="shared" ref="CDZ59" si="3022">CDY59</f>
        <v>4330.8599999999997</v>
      </c>
      <c r="CEA59" s="70">
        <f t="shared" si="290"/>
        <v>4330.8599999999997</v>
      </c>
      <c r="CEB59" s="70">
        <f t="shared" si="290"/>
        <v>4330.8599999999997</v>
      </c>
      <c r="CEC59" s="70">
        <f t="shared" si="290"/>
        <v>4330.8599999999997</v>
      </c>
      <c r="CED59" s="70">
        <f t="shared" si="290"/>
        <v>4330.8599999999997</v>
      </c>
      <c r="CEE59" s="70">
        <f t="shared" si="290"/>
        <v>4330.8599999999997</v>
      </c>
      <c r="CEF59" s="70">
        <f t="shared" si="290"/>
        <v>4330.8599999999997</v>
      </c>
      <c r="CEG59" s="70">
        <f t="shared" si="290"/>
        <v>4330.8599999999997</v>
      </c>
      <c r="CEH59" s="70">
        <f t="shared" si="290"/>
        <v>4330.8599999999997</v>
      </c>
      <c r="CEI59" s="70">
        <f t="shared" si="290"/>
        <v>4330.8599999999997</v>
      </c>
      <c r="CEJ59" s="70">
        <f t="shared" si="290"/>
        <v>4330.8599999999997</v>
      </c>
      <c r="CEK59" s="70">
        <f t="shared" si="290"/>
        <v>4330.8599999999997</v>
      </c>
      <c r="CEL59" s="50">
        <f t="shared" si="291"/>
        <v>51970.32</v>
      </c>
      <c r="CEM59" s="61" t="s">
        <v>50</v>
      </c>
      <c r="CEN59" s="60">
        <v>51970.319999999992</v>
      </c>
      <c r="CEO59" s="45">
        <f t="shared" si="292"/>
        <v>4330.8599999999997</v>
      </c>
      <c r="CEP59" s="70">
        <f t="shared" ref="CEP59" si="3023">CEO59</f>
        <v>4330.8599999999997</v>
      </c>
      <c r="CEQ59" s="70">
        <f t="shared" si="293"/>
        <v>4330.8599999999997</v>
      </c>
      <c r="CER59" s="70">
        <f t="shared" si="293"/>
        <v>4330.8599999999997</v>
      </c>
      <c r="CES59" s="70">
        <f t="shared" si="293"/>
        <v>4330.8599999999997</v>
      </c>
      <c r="CET59" s="70">
        <f t="shared" si="293"/>
        <v>4330.8599999999997</v>
      </c>
      <c r="CEU59" s="70">
        <f t="shared" si="293"/>
        <v>4330.8599999999997</v>
      </c>
      <c r="CEV59" s="70">
        <f t="shared" si="293"/>
        <v>4330.8599999999997</v>
      </c>
      <c r="CEW59" s="70">
        <f t="shared" si="293"/>
        <v>4330.8599999999997</v>
      </c>
      <c r="CEX59" s="70">
        <f t="shared" si="293"/>
        <v>4330.8599999999997</v>
      </c>
      <c r="CEY59" s="70">
        <f t="shared" si="293"/>
        <v>4330.8599999999997</v>
      </c>
      <c r="CEZ59" s="70">
        <f t="shared" si="293"/>
        <v>4330.8599999999997</v>
      </c>
      <c r="CFA59" s="70">
        <f t="shared" si="293"/>
        <v>4330.8599999999997</v>
      </c>
      <c r="CFB59" s="50">
        <f t="shared" si="294"/>
        <v>51970.32</v>
      </c>
      <c r="CFC59" s="61" t="s">
        <v>50</v>
      </c>
      <c r="CFD59" s="60">
        <v>51970.319999999992</v>
      </c>
      <c r="CFE59" s="45">
        <f t="shared" si="295"/>
        <v>4330.8599999999997</v>
      </c>
      <c r="CFF59" s="70">
        <f t="shared" ref="CFF59" si="3024">CFE59</f>
        <v>4330.8599999999997</v>
      </c>
      <c r="CFG59" s="70">
        <f t="shared" si="296"/>
        <v>4330.8599999999997</v>
      </c>
      <c r="CFH59" s="70">
        <f t="shared" si="296"/>
        <v>4330.8599999999997</v>
      </c>
      <c r="CFI59" s="70">
        <f t="shared" si="296"/>
        <v>4330.8599999999997</v>
      </c>
      <c r="CFJ59" s="70">
        <f t="shared" si="296"/>
        <v>4330.8599999999997</v>
      </c>
      <c r="CFK59" s="70">
        <f t="shared" si="296"/>
        <v>4330.8599999999997</v>
      </c>
      <c r="CFL59" s="70">
        <f t="shared" si="296"/>
        <v>4330.8599999999997</v>
      </c>
      <c r="CFM59" s="70">
        <f t="shared" si="296"/>
        <v>4330.8599999999997</v>
      </c>
      <c r="CFN59" s="70">
        <f t="shared" si="296"/>
        <v>4330.8599999999997</v>
      </c>
      <c r="CFO59" s="70">
        <f t="shared" si="296"/>
        <v>4330.8599999999997</v>
      </c>
      <c r="CFP59" s="70">
        <f t="shared" si="296"/>
        <v>4330.8599999999997</v>
      </c>
      <c r="CFQ59" s="70">
        <f t="shared" si="296"/>
        <v>4330.8599999999997</v>
      </c>
      <c r="CFR59" s="50">
        <f t="shared" si="297"/>
        <v>51970.32</v>
      </c>
      <c r="CFS59" s="61" t="s">
        <v>50</v>
      </c>
      <c r="CFT59" s="60">
        <v>51970.319999999992</v>
      </c>
      <c r="CFU59" s="45">
        <f t="shared" si="298"/>
        <v>4330.8599999999997</v>
      </c>
      <c r="CFV59" s="70">
        <f t="shared" ref="CFV59" si="3025">CFU59</f>
        <v>4330.8599999999997</v>
      </c>
      <c r="CFW59" s="70">
        <f t="shared" si="299"/>
        <v>4330.8599999999997</v>
      </c>
      <c r="CFX59" s="70">
        <f t="shared" si="299"/>
        <v>4330.8599999999997</v>
      </c>
      <c r="CFY59" s="70">
        <f t="shared" si="299"/>
        <v>4330.8599999999997</v>
      </c>
      <c r="CFZ59" s="70">
        <f t="shared" si="299"/>
        <v>4330.8599999999997</v>
      </c>
      <c r="CGA59" s="70">
        <f t="shared" si="299"/>
        <v>4330.8599999999997</v>
      </c>
      <c r="CGB59" s="70">
        <f t="shared" si="299"/>
        <v>4330.8599999999997</v>
      </c>
      <c r="CGC59" s="70">
        <f t="shared" si="299"/>
        <v>4330.8599999999997</v>
      </c>
      <c r="CGD59" s="70">
        <f t="shared" si="299"/>
        <v>4330.8599999999997</v>
      </c>
      <c r="CGE59" s="70">
        <f t="shared" si="299"/>
        <v>4330.8599999999997</v>
      </c>
      <c r="CGF59" s="70">
        <f t="shared" si="299"/>
        <v>4330.8599999999997</v>
      </c>
      <c r="CGG59" s="70">
        <f t="shared" si="299"/>
        <v>4330.8599999999997</v>
      </c>
      <c r="CGH59" s="50">
        <f t="shared" si="300"/>
        <v>51970.32</v>
      </c>
      <c r="CGI59" s="61" t="s">
        <v>50</v>
      </c>
      <c r="CGJ59" s="60">
        <v>51970.319999999992</v>
      </c>
      <c r="CGK59" s="45">
        <f t="shared" si="301"/>
        <v>4330.8599999999997</v>
      </c>
      <c r="CGL59" s="70">
        <f t="shared" ref="CGL59" si="3026">CGK59</f>
        <v>4330.8599999999997</v>
      </c>
      <c r="CGM59" s="70">
        <f t="shared" si="302"/>
        <v>4330.8599999999997</v>
      </c>
      <c r="CGN59" s="70">
        <f t="shared" si="302"/>
        <v>4330.8599999999997</v>
      </c>
      <c r="CGO59" s="70">
        <f t="shared" si="302"/>
        <v>4330.8599999999997</v>
      </c>
      <c r="CGP59" s="70">
        <f t="shared" si="302"/>
        <v>4330.8599999999997</v>
      </c>
      <c r="CGQ59" s="70">
        <f t="shared" si="302"/>
        <v>4330.8599999999997</v>
      </c>
      <c r="CGR59" s="70">
        <f t="shared" si="302"/>
        <v>4330.8599999999997</v>
      </c>
      <c r="CGS59" s="70">
        <f t="shared" si="302"/>
        <v>4330.8599999999997</v>
      </c>
      <c r="CGT59" s="70">
        <f t="shared" si="302"/>
        <v>4330.8599999999997</v>
      </c>
      <c r="CGU59" s="70">
        <f t="shared" si="302"/>
        <v>4330.8599999999997</v>
      </c>
      <c r="CGV59" s="70">
        <f t="shared" si="302"/>
        <v>4330.8599999999997</v>
      </c>
      <c r="CGW59" s="70">
        <f t="shared" si="302"/>
        <v>4330.8599999999997</v>
      </c>
      <c r="CGX59" s="50">
        <f t="shared" si="303"/>
        <v>51970.32</v>
      </c>
      <c r="CGY59" s="61" t="s">
        <v>50</v>
      </c>
      <c r="CGZ59" s="60">
        <v>51970.319999999992</v>
      </c>
      <c r="CHA59" s="45">
        <f t="shared" si="304"/>
        <v>4330.8599999999997</v>
      </c>
      <c r="CHB59" s="70">
        <f t="shared" ref="CHB59" si="3027">CHA59</f>
        <v>4330.8599999999997</v>
      </c>
      <c r="CHC59" s="70">
        <f t="shared" si="305"/>
        <v>4330.8599999999997</v>
      </c>
      <c r="CHD59" s="70">
        <f t="shared" si="305"/>
        <v>4330.8599999999997</v>
      </c>
      <c r="CHE59" s="70">
        <f t="shared" si="305"/>
        <v>4330.8599999999997</v>
      </c>
      <c r="CHF59" s="70">
        <f t="shared" si="305"/>
        <v>4330.8599999999997</v>
      </c>
      <c r="CHG59" s="70">
        <f t="shared" si="305"/>
        <v>4330.8599999999997</v>
      </c>
      <c r="CHH59" s="70">
        <f t="shared" si="305"/>
        <v>4330.8599999999997</v>
      </c>
      <c r="CHI59" s="70">
        <f t="shared" si="305"/>
        <v>4330.8599999999997</v>
      </c>
      <c r="CHJ59" s="70">
        <f t="shared" si="305"/>
        <v>4330.8599999999997</v>
      </c>
      <c r="CHK59" s="70">
        <f t="shared" si="305"/>
        <v>4330.8599999999997</v>
      </c>
      <c r="CHL59" s="70">
        <f t="shared" si="305"/>
        <v>4330.8599999999997</v>
      </c>
      <c r="CHM59" s="70">
        <f t="shared" si="305"/>
        <v>4330.8599999999997</v>
      </c>
      <c r="CHN59" s="50">
        <f t="shared" si="306"/>
        <v>51970.32</v>
      </c>
      <c r="CHO59" s="61" t="s">
        <v>50</v>
      </c>
      <c r="CHP59" s="60">
        <v>51970.319999999992</v>
      </c>
      <c r="CHQ59" s="45">
        <f t="shared" si="307"/>
        <v>4330.8599999999997</v>
      </c>
      <c r="CHR59" s="70">
        <f t="shared" ref="CHR59" si="3028">CHQ59</f>
        <v>4330.8599999999997</v>
      </c>
      <c r="CHS59" s="70">
        <f t="shared" si="308"/>
        <v>4330.8599999999997</v>
      </c>
      <c r="CHT59" s="70">
        <f t="shared" si="308"/>
        <v>4330.8599999999997</v>
      </c>
      <c r="CHU59" s="70">
        <f t="shared" si="308"/>
        <v>4330.8599999999997</v>
      </c>
      <c r="CHV59" s="70">
        <f t="shared" si="308"/>
        <v>4330.8599999999997</v>
      </c>
      <c r="CHW59" s="70">
        <f t="shared" si="308"/>
        <v>4330.8599999999997</v>
      </c>
      <c r="CHX59" s="70">
        <f t="shared" si="308"/>
        <v>4330.8599999999997</v>
      </c>
      <c r="CHY59" s="70">
        <f t="shared" si="308"/>
        <v>4330.8599999999997</v>
      </c>
      <c r="CHZ59" s="70">
        <f t="shared" si="308"/>
        <v>4330.8599999999997</v>
      </c>
      <c r="CIA59" s="70">
        <f t="shared" si="308"/>
        <v>4330.8599999999997</v>
      </c>
      <c r="CIB59" s="70">
        <f t="shared" si="308"/>
        <v>4330.8599999999997</v>
      </c>
      <c r="CIC59" s="70">
        <f t="shared" si="308"/>
        <v>4330.8599999999997</v>
      </c>
      <c r="CID59" s="50">
        <f t="shared" si="309"/>
        <v>51970.32</v>
      </c>
      <c r="CIE59" s="61" t="s">
        <v>50</v>
      </c>
      <c r="CIF59" s="60">
        <v>51970.319999999992</v>
      </c>
      <c r="CIG59" s="45">
        <f t="shared" si="310"/>
        <v>4330.8599999999997</v>
      </c>
      <c r="CIH59" s="70">
        <f t="shared" ref="CIH59" si="3029">CIG59</f>
        <v>4330.8599999999997</v>
      </c>
      <c r="CII59" s="70">
        <f t="shared" si="311"/>
        <v>4330.8599999999997</v>
      </c>
      <c r="CIJ59" s="70">
        <f t="shared" si="311"/>
        <v>4330.8599999999997</v>
      </c>
      <c r="CIK59" s="70">
        <f t="shared" si="311"/>
        <v>4330.8599999999997</v>
      </c>
      <c r="CIL59" s="70">
        <f t="shared" si="311"/>
        <v>4330.8599999999997</v>
      </c>
      <c r="CIM59" s="70">
        <f t="shared" si="311"/>
        <v>4330.8599999999997</v>
      </c>
      <c r="CIN59" s="70">
        <f t="shared" si="311"/>
        <v>4330.8599999999997</v>
      </c>
      <c r="CIO59" s="70">
        <f t="shared" si="311"/>
        <v>4330.8599999999997</v>
      </c>
      <c r="CIP59" s="70">
        <f t="shared" si="311"/>
        <v>4330.8599999999997</v>
      </c>
      <c r="CIQ59" s="70">
        <f t="shared" si="311"/>
        <v>4330.8599999999997</v>
      </c>
      <c r="CIR59" s="70">
        <f t="shared" si="311"/>
        <v>4330.8599999999997</v>
      </c>
      <c r="CIS59" s="70">
        <f t="shared" si="311"/>
        <v>4330.8599999999997</v>
      </c>
      <c r="CIT59" s="50">
        <f t="shared" si="312"/>
        <v>51970.32</v>
      </c>
      <c r="CIU59" s="61" t="s">
        <v>50</v>
      </c>
      <c r="CIV59" s="60">
        <v>51970.319999999992</v>
      </c>
      <c r="CIW59" s="45">
        <f t="shared" si="313"/>
        <v>4330.8599999999997</v>
      </c>
      <c r="CIX59" s="70">
        <f t="shared" ref="CIX59" si="3030">CIW59</f>
        <v>4330.8599999999997</v>
      </c>
      <c r="CIY59" s="70">
        <f t="shared" si="314"/>
        <v>4330.8599999999997</v>
      </c>
      <c r="CIZ59" s="70">
        <f t="shared" si="314"/>
        <v>4330.8599999999997</v>
      </c>
      <c r="CJA59" s="70">
        <f t="shared" si="314"/>
        <v>4330.8599999999997</v>
      </c>
      <c r="CJB59" s="70">
        <f t="shared" si="314"/>
        <v>4330.8599999999997</v>
      </c>
      <c r="CJC59" s="70">
        <f t="shared" si="314"/>
        <v>4330.8599999999997</v>
      </c>
      <c r="CJD59" s="70">
        <f t="shared" si="314"/>
        <v>4330.8599999999997</v>
      </c>
      <c r="CJE59" s="70">
        <f t="shared" si="314"/>
        <v>4330.8599999999997</v>
      </c>
      <c r="CJF59" s="70">
        <f t="shared" si="314"/>
        <v>4330.8599999999997</v>
      </c>
      <c r="CJG59" s="70">
        <f t="shared" si="314"/>
        <v>4330.8599999999997</v>
      </c>
      <c r="CJH59" s="70">
        <f t="shared" si="314"/>
        <v>4330.8599999999997</v>
      </c>
      <c r="CJI59" s="70">
        <f t="shared" si="314"/>
        <v>4330.8599999999997</v>
      </c>
      <c r="CJJ59" s="50">
        <f t="shared" si="315"/>
        <v>51970.32</v>
      </c>
      <c r="CJK59" s="61" t="s">
        <v>50</v>
      </c>
      <c r="CJL59" s="60">
        <v>51970.319999999992</v>
      </c>
      <c r="CJM59" s="45">
        <f t="shared" si="316"/>
        <v>4330.8599999999997</v>
      </c>
      <c r="CJN59" s="70">
        <f t="shared" ref="CJN59" si="3031">CJM59</f>
        <v>4330.8599999999997</v>
      </c>
      <c r="CJO59" s="70">
        <f t="shared" si="317"/>
        <v>4330.8599999999997</v>
      </c>
      <c r="CJP59" s="70">
        <f t="shared" si="317"/>
        <v>4330.8599999999997</v>
      </c>
      <c r="CJQ59" s="70">
        <f t="shared" si="317"/>
        <v>4330.8599999999997</v>
      </c>
      <c r="CJR59" s="70">
        <f t="shared" si="317"/>
        <v>4330.8599999999997</v>
      </c>
      <c r="CJS59" s="70">
        <f t="shared" si="317"/>
        <v>4330.8599999999997</v>
      </c>
      <c r="CJT59" s="70">
        <f t="shared" si="317"/>
        <v>4330.8599999999997</v>
      </c>
      <c r="CJU59" s="70">
        <f t="shared" si="317"/>
        <v>4330.8599999999997</v>
      </c>
      <c r="CJV59" s="70">
        <f t="shared" si="317"/>
        <v>4330.8599999999997</v>
      </c>
      <c r="CJW59" s="70">
        <f t="shared" si="317"/>
        <v>4330.8599999999997</v>
      </c>
      <c r="CJX59" s="70">
        <f t="shared" si="317"/>
        <v>4330.8599999999997</v>
      </c>
      <c r="CJY59" s="70">
        <f t="shared" si="317"/>
        <v>4330.8599999999997</v>
      </c>
      <c r="CJZ59" s="50">
        <f t="shared" si="318"/>
        <v>51970.32</v>
      </c>
      <c r="CKA59" s="61" t="s">
        <v>50</v>
      </c>
      <c r="CKB59" s="60">
        <v>51970.319999999992</v>
      </c>
      <c r="CKC59" s="45">
        <f t="shared" si="319"/>
        <v>4330.8599999999997</v>
      </c>
      <c r="CKD59" s="70">
        <f t="shared" ref="CKD59" si="3032">CKC59</f>
        <v>4330.8599999999997</v>
      </c>
      <c r="CKE59" s="70">
        <f t="shared" si="320"/>
        <v>4330.8599999999997</v>
      </c>
      <c r="CKF59" s="70">
        <f t="shared" si="320"/>
        <v>4330.8599999999997</v>
      </c>
      <c r="CKG59" s="70">
        <f t="shared" si="320"/>
        <v>4330.8599999999997</v>
      </c>
      <c r="CKH59" s="70">
        <f t="shared" si="320"/>
        <v>4330.8599999999997</v>
      </c>
      <c r="CKI59" s="70">
        <f t="shared" si="320"/>
        <v>4330.8599999999997</v>
      </c>
      <c r="CKJ59" s="70">
        <f t="shared" si="320"/>
        <v>4330.8599999999997</v>
      </c>
      <c r="CKK59" s="70">
        <f t="shared" si="320"/>
        <v>4330.8599999999997</v>
      </c>
      <c r="CKL59" s="70">
        <f t="shared" si="320"/>
        <v>4330.8599999999997</v>
      </c>
      <c r="CKM59" s="70">
        <f t="shared" si="320"/>
        <v>4330.8599999999997</v>
      </c>
      <c r="CKN59" s="70">
        <f t="shared" si="320"/>
        <v>4330.8599999999997</v>
      </c>
      <c r="CKO59" s="70">
        <f t="shared" si="320"/>
        <v>4330.8599999999997</v>
      </c>
      <c r="CKP59" s="50">
        <f t="shared" si="321"/>
        <v>51970.32</v>
      </c>
      <c r="CKQ59" s="61" t="s">
        <v>50</v>
      </c>
      <c r="CKR59" s="60">
        <v>51970.319999999992</v>
      </c>
      <c r="CKS59" s="45">
        <f t="shared" si="322"/>
        <v>4330.8599999999997</v>
      </c>
      <c r="CKT59" s="70">
        <f t="shared" ref="CKT59" si="3033">CKS59</f>
        <v>4330.8599999999997</v>
      </c>
      <c r="CKU59" s="70">
        <f t="shared" si="323"/>
        <v>4330.8599999999997</v>
      </c>
      <c r="CKV59" s="70">
        <f t="shared" si="323"/>
        <v>4330.8599999999997</v>
      </c>
      <c r="CKW59" s="70">
        <f t="shared" si="323"/>
        <v>4330.8599999999997</v>
      </c>
      <c r="CKX59" s="70">
        <f t="shared" si="323"/>
        <v>4330.8599999999997</v>
      </c>
      <c r="CKY59" s="70">
        <f t="shared" si="323"/>
        <v>4330.8599999999997</v>
      </c>
      <c r="CKZ59" s="70">
        <f t="shared" si="323"/>
        <v>4330.8599999999997</v>
      </c>
      <c r="CLA59" s="70">
        <f t="shared" si="323"/>
        <v>4330.8599999999997</v>
      </c>
      <c r="CLB59" s="70">
        <f t="shared" si="323"/>
        <v>4330.8599999999997</v>
      </c>
      <c r="CLC59" s="70">
        <f t="shared" si="323"/>
        <v>4330.8599999999997</v>
      </c>
      <c r="CLD59" s="70">
        <f t="shared" si="323"/>
        <v>4330.8599999999997</v>
      </c>
      <c r="CLE59" s="70">
        <f t="shared" si="323"/>
        <v>4330.8599999999997</v>
      </c>
      <c r="CLF59" s="50">
        <f t="shared" si="324"/>
        <v>51970.32</v>
      </c>
      <c r="CLG59" s="61" t="s">
        <v>50</v>
      </c>
      <c r="CLH59" s="60">
        <v>51970.319999999992</v>
      </c>
      <c r="CLI59" s="45">
        <f t="shared" si="325"/>
        <v>4330.8599999999997</v>
      </c>
      <c r="CLJ59" s="70">
        <f t="shared" ref="CLJ59" si="3034">CLI59</f>
        <v>4330.8599999999997</v>
      </c>
      <c r="CLK59" s="70">
        <f t="shared" si="326"/>
        <v>4330.8599999999997</v>
      </c>
      <c r="CLL59" s="70">
        <f t="shared" si="326"/>
        <v>4330.8599999999997</v>
      </c>
      <c r="CLM59" s="70">
        <f t="shared" si="326"/>
        <v>4330.8599999999997</v>
      </c>
      <c r="CLN59" s="70">
        <f t="shared" si="326"/>
        <v>4330.8599999999997</v>
      </c>
      <c r="CLO59" s="70">
        <f t="shared" si="326"/>
        <v>4330.8599999999997</v>
      </c>
      <c r="CLP59" s="70">
        <f t="shared" si="326"/>
        <v>4330.8599999999997</v>
      </c>
      <c r="CLQ59" s="70">
        <f t="shared" si="326"/>
        <v>4330.8599999999997</v>
      </c>
      <c r="CLR59" s="70">
        <f t="shared" si="326"/>
        <v>4330.8599999999997</v>
      </c>
      <c r="CLS59" s="70">
        <f t="shared" si="326"/>
        <v>4330.8599999999997</v>
      </c>
      <c r="CLT59" s="70">
        <f t="shared" si="326"/>
        <v>4330.8599999999997</v>
      </c>
      <c r="CLU59" s="70">
        <f t="shared" si="326"/>
        <v>4330.8599999999997</v>
      </c>
      <c r="CLV59" s="50">
        <f t="shared" si="327"/>
        <v>51970.32</v>
      </c>
      <c r="CLW59" s="61" t="s">
        <v>50</v>
      </c>
      <c r="CLX59" s="60">
        <v>51970.319999999992</v>
      </c>
      <c r="CLY59" s="45">
        <f t="shared" si="328"/>
        <v>4330.8599999999997</v>
      </c>
      <c r="CLZ59" s="70">
        <f t="shared" ref="CLZ59" si="3035">CLY59</f>
        <v>4330.8599999999997</v>
      </c>
      <c r="CMA59" s="70">
        <f t="shared" si="329"/>
        <v>4330.8599999999997</v>
      </c>
      <c r="CMB59" s="70">
        <f t="shared" si="329"/>
        <v>4330.8599999999997</v>
      </c>
      <c r="CMC59" s="70">
        <f t="shared" si="329"/>
        <v>4330.8599999999997</v>
      </c>
      <c r="CMD59" s="70">
        <f t="shared" si="329"/>
        <v>4330.8599999999997</v>
      </c>
      <c r="CME59" s="70">
        <f t="shared" si="329"/>
        <v>4330.8599999999997</v>
      </c>
      <c r="CMF59" s="70">
        <f t="shared" si="329"/>
        <v>4330.8599999999997</v>
      </c>
      <c r="CMG59" s="70">
        <f t="shared" si="329"/>
        <v>4330.8599999999997</v>
      </c>
      <c r="CMH59" s="70">
        <f t="shared" si="329"/>
        <v>4330.8599999999997</v>
      </c>
      <c r="CMI59" s="70">
        <f t="shared" si="329"/>
        <v>4330.8599999999997</v>
      </c>
      <c r="CMJ59" s="70">
        <f t="shared" si="329"/>
        <v>4330.8599999999997</v>
      </c>
      <c r="CMK59" s="70">
        <f t="shared" si="329"/>
        <v>4330.8599999999997</v>
      </c>
      <c r="CML59" s="50">
        <f t="shared" si="330"/>
        <v>51970.32</v>
      </c>
      <c r="CMM59" s="61" t="s">
        <v>50</v>
      </c>
      <c r="CMN59" s="60">
        <v>51970.319999999992</v>
      </c>
      <c r="CMO59" s="45">
        <f t="shared" si="331"/>
        <v>4330.8599999999997</v>
      </c>
      <c r="CMP59" s="70">
        <f t="shared" ref="CMP59" si="3036">CMO59</f>
        <v>4330.8599999999997</v>
      </c>
      <c r="CMQ59" s="70">
        <f t="shared" si="332"/>
        <v>4330.8599999999997</v>
      </c>
      <c r="CMR59" s="70">
        <f t="shared" si="332"/>
        <v>4330.8599999999997</v>
      </c>
      <c r="CMS59" s="70">
        <f t="shared" si="332"/>
        <v>4330.8599999999997</v>
      </c>
      <c r="CMT59" s="70">
        <f t="shared" si="332"/>
        <v>4330.8599999999997</v>
      </c>
      <c r="CMU59" s="70">
        <f t="shared" si="332"/>
        <v>4330.8599999999997</v>
      </c>
      <c r="CMV59" s="70">
        <f t="shared" si="332"/>
        <v>4330.8599999999997</v>
      </c>
      <c r="CMW59" s="70">
        <f t="shared" si="332"/>
        <v>4330.8599999999997</v>
      </c>
      <c r="CMX59" s="70">
        <f t="shared" si="332"/>
        <v>4330.8599999999997</v>
      </c>
      <c r="CMY59" s="70">
        <f t="shared" si="332"/>
        <v>4330.8599999999997</v>
      </c>
      <c r="CMZ59" s="70">
        <f t="shared" si="332"/>
        <v>4330.8599999999997</v>
      </c>
      <c r="CNA59" s="70">
        <f t="shared" si="332"/>
        <v>4330.8599999999997</v>
      </c>
      <c r="CNB59" s="50">
        <f t="shared" si="333"/>
        <v>51970.32</v>
      </c>
      <c r="CNC59" s="61" t="s">
        <v>50</v>
      </c>
      <c r="CND59" s="60">
        <v>51970.319999999992</v>
      </c>
      <c r="CNE59" s="45">
        <f t="shared" si="334"/>
        <v>4330.8599999999997</v>
      </c>
      <c r="CNF59" s="70">
        <f t="shared" ref="CNF59" si="3037">CNE59</f>
        <v>4330.8599999999997</v>
      </c>
      <c r="CNG59" s="70">
        <f t="shared" si="335"/>
        <v>4330.8599999999997</v>
      </c>
      <c r="CNH59" s="70">
        <f t="shared" si="335"/>
        <v>4330.8599999999997</v>
      </c>
      <c r="CNI59" s="70">
        <f t="shared" si="335"/>
        <v>4330.8599999999997</v>
      </c>
      <c r="CNJ59" s="70">
        <f t="shared" si="335"/>
        <v>4330.8599999999997</v>
      </c>
      <c r="CNK59" s="70">
        <f t="shared" si="335"/>
        <v>4330.8599999999997</v>
      </c>
      <c r="CNL59" s="70">
        <f t="shared" si="335"/>
        <v>4330.8599999999997</v>
      </c>
      <c r="CNM59" s="70">
        <f t="shared" si="335"/>
        <v>4330.8599999999997</v>
      </c>
      <c r="CNN59" s="70">
        <f t="shared" si="335"/>
        <v>4330.8599999999997</v>
      </c>
      <c r="CNO59" s="70">
        <f t="shared" si="335"/>
        <v>4330.8599999999997</v>
      </c>
      <c r="CNP59" s="70">
        <f t="shared" si="335"/>
        <v>4330.8599999999997</v>
      </c>
      <c r="CNQ59" s="70">
        <f t="shared" si="335"/>
        <v>4330.8599999999997</v>
      </c>
      <c r="CNR59" s="50">
        <f t="shared" si="336"/>
        <v>51970.32</v>
      </c>
      <c r="CNS59" s="61" t="s">
        <v>50</v>
      </c>
      <c r="CNT59" s="60">
        <v>51970.319999999992</v>
      </c>
      <c r="CNU59" s="45">
        <f t="shared" si="337"/>
        <v>4330.8599999999997</v>
      </c>
      <c r="CNV59" s="70">
        <f t="shared" ref="CNV59" si="3038">CNU59</f>
        <v>4330.8599999999997</v>
      </c>
      <c r="CNW59" s="70">
        <f t="shared" si="338"/>
        <v>4330.8599999999997</v>
      </c>
      <c r="CNX59" s="70">
        <f t="shared" si="338"/>
        <v>4330.8599999999997</v>
      </c>
      <c r="CNY59" s="70">
        <f t="shared" si="338"/>
        <v>4330.8599999999997</v>
      </c>
      <c r="CNZ59" s="70">
        <f t="shared" si="338"/>
        <v>4330.8599999999997</v>
      </c>
      <c r="COA59" s="70">
        <f t="shared" si="338"/>
        <v>4330.8599999999997</v>
      </c>
      <c r="COB59" s="70">
        <f t="shared" si="338"/>
        <v>4330.8599999999997</v>
      </c>
      <c r="COC59" s="70">
        <f t="shared" si="338"/>
        <v>4330.8599999999997</v>
      </c>
      <c r="COD59" s="70">
        <f t="shared" si="338"/>
        <v>4330.8599999999997</v>
      </c>
      <c r="COE59" s="70">
        <f t="shared" si="338"/>
        <v>4330.8599999999997</v>
      </c>
      <c r="COF59" s="70">
        <f t="shared" si="338"/>
        <v>4330.8599999999997</v>
      </c>
      <c r="COG59" s="70">
        <f t="shared" si="338"/>
        <v>4330.8599999999997</v>
      </c>
      <c r="COH59" s="50">
        <f t="shared" si="339"/>
        <v>51970.32</v>
      </c>
      <c r="COI59" s="61" t="s">
        <v>50</v>
      </c>
      <c r="COJ59" s="60">
        <v>51970.319999999992</v>
      </c>
      <c r="COK59" s="45">
        <f t="shared" si="340"/>
        <v>4330.8599999999997</v>
      </c>
      <c r="COL59" s="70">
        <f t="shared" ref="COL59" si="3039">COK59</f>
        <v>4330.8599999999997</v>
      </c>
      <c r="COM59" s="70">
        <f t="shared" si="341"/>
        <v>4330.8599999999997</v>
      </c>
      <c r="CON59" s="70">
        <f t="shared" si="341"/>
        <v>4330.8599999999997</v>
      </c>
      <c r="COO59" s="70">
        <f t="shared" si="341"/>
        <v>4330.8599999999997</v>
      </c>
      <c r="COP59" s="70">
        <f t="shared" si="341"/>
        <v>4330.8599999999997</v>
      </c>
      <c r="COQ59" s="70">
        <f t="shared" si="341"/>
        <v>4330.8599999999997</v>
      </c>
      <c r="COR59" s="70">
        <f t="shared" si="341"/>
        <v>4330.8599999999997</v>
      </c>
      <c r="COS59" s="70">
        <f t="shared" si="341"/>
        <v>4330.8599999999997</v>
      </c>
      <c r="COT59" s="70">
        <f t="shared" si="341"/>
        <v>4330.8599999999997</v>
      </c>
      <c r="COU59" s="70">
        <f t="shared" si="341"/>
        <v>4330.8599999999997</v>
      </c>
      <c r="COV59" s="70">
        <f t="shared" si="341"/>
        <v>4330.8599999999997</v>
      </c>
      <c r="COW59" s="70">
        <f t="shared" si="341"/>
        <v>4330.8599999999997</v>
      </c>
      <c r="COX59" s="50">
        <f t="shared" si="342"/>
        <v>51970.32</v>
      </c>
      <c r="COY59" s="61" t="s">
        <v>50</v>
      </c>
      <c r="COZ59" s="60">
        <v>51970.319999999992</v>
      </c>
      <c r="CPA59" s="45">
        <f t="shared" si="343"/>
        <v>4330.8599999999997</v>
      </c>
      <c r="CPB59" s="70">
        <f t="shared" ref="CPB59" si="3040">CPA59</f>
        <v>4330.8599999999997</v>
      </c>
      <c r="CPC59" s="70">
        <f t="shared" si="344"/>
        <v>4330.8599999999997</v>
      </c>
      <c r="CPD59" s="70">
        <f t="shared" si="344"/>
        <v>4330.8599999999997</v>
      </c>
      <c r="CPE59" s="70">
        <f t="shared" si="344"/>
        <v>4330.8599999999997</v>
      </c>
      <c r="CPF59" s="70">
        <f t="shared" si="344"/>
        <v>4330.8599999999997</v>
      </c>
      <c r="CPG59" s="70">
        <f t="shared" si="344"/>
        <v>4330.8599999999997</v>
      </c>
      <c r="CPH59" s="70">
        <f t="shared" si="344"/>
        <v>4330.8599999999997</v>
      </c>
      <c r="CPI59" s="70">
        <f t="shared" si="344"/>
        <v>4330.8599999999997</v>
      </c>
      <c r="CPJ59" s="70">
        <f t="shared" si="344"/>
        <v>4330.8599999999997</v>
      </c>
      <c r="CPK59" s="70">
        <f t="shared" si="344"/>
        <v>4330.8599999999997</v>
      </c>
      <c r="CPL59" s="70">
        <f t="shared" si="344"/>
        <v>4330.8599999999997</v>
      </c>
      <c r="CPM59" s="70">
        <f t="shared" si="344"/>
        <v>4330.8599999999997</v>
      </c>
      <c r="CPN59" s="50">
        <f t="shared" si="345"/>
        <v>51970.32</v>
      </c>
      <c r="CPO59" s="61" t="s">
        <v>50</v>
      </c>
      <c r="CPP59" s="60">
        <v>51970.319999999992</v>
      </c>
      <c r="CPQ59" s="45">
        <f t="shared" si="346"/>
        <v>4330.8599999999997</v>
      </c>
      <c r="CPR59" s="70">
        <f t="shared" ref="CPR59" si="3041">CPQ59</f>
        <v>4330.8599999999997</v>
      </c>
      <c r="CPS59" s="70">
        <f t="shared" si="347"/>
        <v>4330.8599999999997</v>
      </c>
      <c r="CPT59" s="70">
        <f t="shared" si="347"/>
        <v>4330.8599999999997</v>
      </c>
      <c r="CPU59" s="70">
        <f t="shared" si="347"/>
        <v>4330.8599999999997</v>
      </c>
      <c r="CPV59" s="70">
        <f t="shared" si="347"/>
        <v>4330.8599999999997</v>
      </c>
      <c r="CPW59" s="70">
        <f t="shared" si="347"/>
        <v>4330.8599999999997</v>
      </c>
      <c r="CPX59" s="70">
        <f t="shared" si="347"/>
        <v>4330.8599999999997</v>
      </c>
      <c r="CPY59" s="70">
        <f t="shared" si="347"/>
        <v>4330.8599999999997</v>
      </c>
      <c r="CPZ59" s="70">
        <f t="shared" si="347"/>
        <v>4330.8599999999997</v>
      </c>
      <c r="CQA59" s="70">
        <f t="shared" si="347"/>
        <v>4330.8599999999997</v>
      </c>
      <c r="CQB59" s="70">
        <f t="shared" si="347"/>
        <v>4330.8599999999997</v>
      </c>
      <c r="CQC59" s="70">
        <f t="shared" si="347"/>
        <v>4330.8599999999997</v>
      </c>
      <c r="CQD59" s="50">
        <f t="shared" si="348"/>
        <v>51970.32</v>
      </c>
      <c r="CQE59" s="61" t="s">
        <v>50</v>
      </c>
      <c r="CQF59" s="60">
        <v>51970.319999999992</v>
      </c>
      <c r="CQG59" s="45">
        <f t="shared" si="349"/>
        <v>4330.8599999999997</v>
      </c>
      <c r="CQH59" s="70">
        <f t="shared" ref="CQH59" si="3042">CQG59</f>
        <v>4330.8599999999997</v>
      </c>
      <c r="CQI59" s="70">
        <f t="shared" si="350"/>
        <v>4330.8599999999997</v>
      </c>
      <c r="CQJ59" s="70">
        <f t="shared" si="350"/>
        <v>4330.8599999999997</v>
      </c>
      <c r="CQK59" s="70">
        <f t="shared" si="350"/>
        <v>4330.8599999999997</v>
      </c>
      <c r="CQL59" s="70">
        <f t="shared" si="350"/>
        <v>4330.8599999999997</v>
      </c>
      <c r="CQM59" s="70">
        <f t="shared" si="350"/>
        <v>4330.8599999999997</v>
      </c>
      <c r="CQN59" s="70">
        <f t="shared" si="350"/>
        <v>4330.8599999999997</v>
      </c>
      <c r="CQO59" s="70">
        <f t="shared" si="350"/>
        <v>4330.8599999999997</v>
      </c>
      <c r="CQP59" s="70">
        <f t="shared" si="350"/>
        <v>4330.8599999999997</v>
      </c>
      <c r="CQQ59" s="70">
        <f t="shared" si="350"/>
        <v>4330.8599999999997</v>
      </c>
      <c r="CQR59" s="70">
        <f t="shared" si="350"/>
        <v>4330.8599999999997</v>
      </c>
      <c r="CQS59" s="70">
        <f t="shared" si="350"/>
        <v>4330.8599999999997</v>
      </c>
      <c r="CQT59" s="50">
        <f t="shared" si="351"/>
        <v>51970.32</v>
      </c>
      <c r="CQU59" s="61" t="s">
        <v>50</v>
      </c>
      <c r="CQV59" s="60">
        <v>51970.319999999992</v>
      </c>
      <c r="CQW59" s="45">
        <f t="shared" si="352"/>
        <v>4330.8599999999997</v>
      </c>
      <c r="CQX59" s="70">
        <f t="shared" ref="CQX59" si="3043">CQW59</f>
        <v>4330.8599999999997</v>
      </c>
      <c r="CQY59" s="70">
        <f t="shared" si="353"/>
        <v>4330.8599999999997</v>
      </c>
      <c r="CQZ59" s="70">
        <f t="shared" si="353"/>
        <v>4330.8599999999997</v>
      </c>
      <c r="CRA59" s="70">
        <f t="shared" si="353"/>
        <v>4330.8599999999997</v>
      </c>
      <c r="CRB59" s="70">
        <f t="shared" si="353"/>
        <v>4330.8599999999997</v>
      </c>
      <c r="CRC59" s="70">
        <f t="shared" si="353"/>
        <v>4330.8599999999997</v>
      </c>
      <c r="CRD59" s="70">
        <f t="shared" si="353"/>
        <v>4330.8599999999997</v>
      </c>
      <c r="CRE59" s="70">
        <f t="shared" si="353"/>
        <v>4330.8599999999997</v>
      </c>
      <c r="CRF59" s="70">
        <f t="shared" si="353"/>
        <v>4330.8599999999997</v>
      </c>
      <c r="CRG59" s="70">
        <f t="shared" si="353"/>
        <v>4330.8599999999997</v>
      </c>
      <c r="CRH59" s="70">
        <f t="shared" si="353"/>
        <v>4330.8599999999997</v>
      </c>
      <c r="CRI59" s="70">
        <f t="shared" si="353"/>
        <v>4330.8599999999997</v>
      </c>
      <c r="CRJ59" s="50">
        <f t="shared" si="354"/>
        <v>51970.32</v>
      </c>
      <c r="CRK59" s="61" t="s">
        <v>50</v>
      </c>
      <c r="CRL59" s="60">
        <v>51970.319999999992</v>
      </c>
      <c r="CRM59" s="45">
        <f t="shared" si="355"/>
        <v>4330.8599999999997</v>
      </c>
      <c r="CRN59" s="70">
        <f t="shared" ref="CRN59" si="3044">CRM59</f>
        <v>4330.8599999999997</v>
      </c>
      <c r="CRO59" s="70">
        <f t="shared" si="356"/>
        <v>4330.8599999999997</v>
      </c>
      <c r="CRP59" s="70">
        <f t="shared" si="356"/>
        <v>4330.8599999999997</v>
      </c>
      <c r="CRQ59" s="70">
        <f t="shared" si="356"/>
        <v>4330.8599999999997</v>
      </c>
      <c r="CRR59" s="70">
        <f t="shared" si="356"/>
        <v>4330.8599999999997</v>
      </c>
      <c r="CRS59" s="70">
        <f t="shared" si="356"/>
        <v>4330.8599999999997</v>
      </c>
      <c r="CRT59" s="70">
        <f t="shared" si="356"/>
        <v>4330.8599999999997</v>
      </c>
      <c r="CRU59" s="70">
        <f t="shared" si="356"/>
        <v>4330.8599999999997</v>
      </c>
      <c r="CRV59" s="70">
        <f t="shared" si="356"/>
        <v>4330.8599999999997</v>
      </c>
      <c r="CRW59" s="70">
        <f t="shared" si="356"/>
        <v>4330.8599999999997</v>
      </c>
      <c r="CRX59" s="70">
        <f t="shared" si="356"/>
        <v>4330.8599999999997</v>
      </c>
      <c r="CRY59" s="70">
        <f t="shared" si="356"/>
        <v>4330.8599999999997</v>
      </c>
      <c r="CRZ59" s="50">
        <f t="shared" si="357"/>
        <v>51970.32</v>
      </c>
      <c r="CSA59" s="61" t="s">
        <v>50</v>
      </c>
      <c r="CSB59" s="60">
        <v>51970.319999999992</v>
      </c>
      <c r="CSC59" s="45">
        <f t="shared" si="358"/>
        <v>4330.8599999999997</v>
      </c>
      <c r="CSD59" s="70">
        <f t="shared" ref="CSD59" si="3045">CSC59</f>
        <v>4330.8599999999997</v>
      </c>
      <c r="CSE59" s="70">
        <f t="shared" si="359"/>
        <v>4330.8599999999997</v>
      </c>
      <c r="CSF59" s="70">
        <f t="shared" si="359"/>
        <v>4330.8599999999997</v>
      </c>
      <c r="CSG59" s="70">
        <f t="shared" si="359"/>
        <v>4330.8599999999997</v>
      </c>
      <c r="CSH59" s="70">
        <f t="shared" si="359"/>
        <v>4330.8599999999997</v>
      </c>
      <c r="CSI59" s="70">
        <f t="shared" si="359"/>
        <v>4330.8599999999997</v>
      </c>
      <c r="CSJ59" s="70">
        <f t="shared" si="359"/>
        <v>4330.8599999999997</v>
      </c>
      <c r="CSK59" s="70">
        <f t="shared" si="359"/>
        <v>4330.8599999999997</v>
      </c>
      <c r="CSL59" s="70">
        <f t="shared" si="359"/>
        <v>4330.8599999999997</v>
      </c>
      <c r="CSM59" s="70">
        <f t="shared" si="359"/>
        <v>4330.8599999999997</v>
      </c>
      <c r="CSN59" s="70">
        <f t="shared" si="359"/>
        <v>4330.8599999999997</v>
      </c>
      <c r="CSO59" s="70">
        <f t="shared" si="359"/>
        <v>4330.8599999999997</v>
      </c>
      <c r="CSP59" s="50">
        <f t="shared" si="360"/>
        <v>51970.32</v>
      </c>
      <c r="CSQ59" s="61" t="s">
        <v>50</v>
      </c>
      <c r="CSR59" s="60">
        <v>51970.319999999992</v>
      </c>
      <c r="CSS59" s="45">
        <f t="shared" si="361"/>
        <v>4330.8599999999997</v>
      </c>
      <c r="CST59" s="70">
        <f t="shared" ref="CST59" si="3046">CSS59</f>
        <v>4330.8599999999997</v>
      </c>
      <c r="CSU59" s="70">
        <f t="shared" si="362"/>
        <v>4330.8599999999997</v>
      </c>
      <c r="CSV59" s="70">
        <f t="shared" si="362"/>
        <v>4330.8599999999997</v>
      </c>
      <c r="CSW59" s="70">
        <f t="shared" si="362"/>
        <v>4330.8599999999997</v>
      </c>
      <c r="CSX59" s="70">
        <f t="shared" si="362"/>
        <v>4330.8599999999997</v>
      </c>
      <c r="CSY59" s="70">
        <f t="shared" si="362"/>
        <v>4330.8599999999997</v>
      </c>
      <c r="CSZ59" s="70">
        <f t="shared" si="362"/>
        <v>4330.8599999999997</v>
      </c>
      <c r="CTA59" s="70">
        <f t="shared" si="362"/>
        <v>4330.8599999999997</v>
      </c>
      <c r="CTB59" s="70">
        <f t="shared" si="362"/>
        <v>4330.8599999999997</v>
      </c>
      <c r="CTC59" s="70">
        <f t="shared" si="362"/>
        <v>4330.8599999999997</v>
      </c>
      <c r="CTD59" s="70">
        <f t="shared" si="362"/>
        <v>4330.8599999999997</v>
      </c>
      <c r="CTE59" s="70">
        <f t="shared" si="362"/>
        <v>4330.8599999999997</v>
      </c>
      <c r="CTF59" s="50">
        <f t="shared" si="363"/>
        <v>51970.32</v>
      </c>
      <c r="CTG59" s="61" t="s">
        <v>50</v>
      </c>
      <c r="CTH59" s="60">
        <v>51970.319999999992</v>
      </c>
      <c r="CTI59" s="45">
        <f t="shared" si="364"/>
        <v>4330.8599999999997</v>
      </c>
      <c r="CTJ59" s="70">
        <f t="shared" ref="CTJ59" si="3047">CTI59</f>
        <v>4330.8599999999997</v>
      </c>
      <c r="CTK59" s="70">
        <f t="shared" si="365"/>
        <v>4330.8599999999997</v>
      </c>
      <c r="CTL59" s="70">
        <f t="shared" si="365"/>
        <v>4330.8599999999997</v>
      </c>
      <c r="CTM59" s="70">
        <f t="shared" si="365"/>
        <v>4330.8599999999997</v>
      </c>
      <c r="CTN59" s="70">
        <f t="shared" si="365"/>
        <v>4330.8599999999997</v>
      </c>
      <c r="CTO59" s="70">
        <f t="shared" si="365"/>
        <v>4330.8599999999997</v>
      </c>
      <c r="CTP59" s="70">
        <f t="shared" si="365"/>
        <v>4330.8599999999997</v>
      </c>
      <c r="CTQ59" s="70">
        <f t="shared" si="365"/>
        <v>4330.8599999999997</v>
      </c>
      <c r="CTR59" s="70">
        <f t="shared" si="365"/>
        <v>4330.8599999999997</v>
      </c>
      <c r="CTS59" s="70">
        <f t="shared" si="365"/>
        <v>4330.8599999999997</v>
      </c>
      <c r="CTT59" s="70">
        <f t="shared" si="365"/>
        <v>4330.8599999999997</v>
      </c>
      <c r="CTU59" s="70">
        <f t="shared" si="365"/>
        <v>4330.8599999999997</v>
      </c>
      <c r="CTV59" s="50">
        <f t="shared" si="366"/>
        <v>51970.32</v>
      </c>
      <c r="CTW59" s="61" t="s">
        <v>50</v>
      </c>
      <c r="CTX59" s="60">
        <v>51970.319999999992</v>
      </c>
      <c r="CTY59" s="45">
        <f t="shared" si="367"/>
        <v>4330.8599999999997</v>
      </c>
      <c r="CTZ59" s="70">
        <f t="shared" ref="CTZ59" si="3048">CTY59</f>
        <v>4330.8599999999997</v>
      </c>
      <c r="CUA59" s="70">
        <f t="shared" si="368"/>
        <v>4330.8599999999997</v>
      </c>
      <c r="CUB59" s="70">
        <f t="shared" si="368"/>
        <v>4330.8599999999997</v>
      </c>
      <c r="CUC59" s="70">
        <f t="shared" si="368"/>
        <v>4330.8599999999997</v>
      </c>
      <c r="CUD59" s="70">
        <f t="shared" si="368"/>
        <v>4330.8599999999997</v>
      </c>
      <c r="CUE59" s="70">
        <f t="shared" si="368"/>
        <v>4330.8599999999997</v>
      </c>
      <c r="CUF59" s="70">
        <f t="shared" si="368"/>
        <v>4330.8599999999997</v>
      </c>
      <c r="CUG59" s="70">
        <f t="shared" si="368"/>
        <v>4330.8599999999997</v>
      </c>
      <c r="CUH59" s="70">
        <f t="shared" si="368"/>
        <v>4330.8599999999997</v>
      </c>
      <c r="CUI59" s="70">
        <f t="shared" si="368"/>
        <v>4330.8599999999997</v>
      </c>
      <c r="CUJ59" s="70">
        <f t="shared" si="368"/>
        <v>4330.8599999999997</v>
      </c>
      <c r="CUK59" s="70">
        <f t="shared" si="368"/>
        <v>4330.8599999999997</v>
      </c>
      <c r="CUL59" s="50">
        <f t="shared" si="369"/>
        <v>51970.32</v>
      </c>
      <c r="CUM59" s="61" t="s">
        <v>50</v>
      </c>
      <c r="CUN59" s="60">
        <v>51970.319999999992</v>
      </c>
      <c r="CUO59" s="45">
        <f t="shared" si="370"/>
        <v>4330.8599999999997</v>
      </c>
      <c r="CUP59" s="70">
        <f t="shared" ref="CUP59" si="3049">CUO59</f>
        <v>4330.8599999999997</v>
      </c>
      <c r="CUQ59" s="70">
        <f t="shared" si="371"/>
        <v>4330.8599999999997</v>
      </c>
      <c r="CUR59" s="70">
        <f t="shared" si="371"/>
        <v>4330.8599999999997</v>
      </c>
      <c r="CUS59" s="70">
        <f t="shared" si="371"/>
        <v>4330.8599999999997</v>
      </c>
      <c r="CUT59" s="70">
        <f t="shared" si="371"/>
        <v>4330.8599999999997</v>
      </c>
      <c r="CUU59" s="70">
        <f t="shared" si="371"/>
        <v>4330.8599999999997</v>
      </c>
      <c r="CUV59" s="70">
        <f t="shared" si="371"/>
        <v>4330.8599999999997</v>
      </c>
      <c r="CUW59" s="70">
        <f t="shared" si="371"/>
        <v>4330.8599999999997</v>
      </c>
      <c r="CUX59" s="70">
        <f t="shared" si="371"/>
        <v>4330.8599999999997</v>
      </c>
      <c r="CUY59" s="70">
        <f t="shared" si="371"/>
        <v>4330.8599999999997</v>
      </c>
      <c r="CUZ59" s="70">
        <f t="shared" si="371"/>
        <v>4330.8599999999997</v>
      </c>
      <c r="CVA59" s="70">
        <f t="shared" si="371"/>
        <v>4330.8599999999997</v>
      </c>
      <c r="CVB59" s="50">
        <f t="shared" si="372"/>
        <v>51970.32</v>
      </c>
      <c r="CVC59" s="61" t="s">
        <v>50</v>
      </c>
      <c r="CVD59" s="60">
        <v>51970.319999999992</v>
      </c>
      <c r="CVE59" s="45">
        <f t="shared" si="373"/>
        <v>4330.8599999999997</v>
      </c>
      <c r="CVF59" s="70">
        <f t="shared" ref="CVF59" si="3050">CVE59</f>
        <v>4330.8599999999997</v>
      </c>
      <c r="CVG59" s="70">
        <f t="shared" si="374"/>
        <v>4330.8599999999997</v>
      </c>
      <c r="CVH59" s="70">
        <f t="shared" si="374"/>
        <v>4330.8599999999997</v>
      </c>
      <c r="CVI59" s="70">
        <f t="shared" si="374"/>
        <v>4330.8599999999997</v>
      </c>
      <c r="CVJ59" s="70">
        <f t="shared" si="374"/>
        <v>4330.8599999999997</v>
      </c>
      <c r="CVK59" s="70">
        <f t="shared" si="374"/>
        <v>4330.8599999999997</v>
      </c>
      <c r="CVL59" s="70">
        <f t="shared" si="374"/>
        <v>4330.8599999999997</v>
      </c>
      <c r="CVM59" s="70">
        <f t="shared" si="374"/>
        <v>4330.8599999999997</v>
      </c>
      <c r="CVN59" s="70">
        <f t="shared" si="374"/>
        <v>4330.8599999999997</v>
      </c>
      <c r="CVO59" s="70">
        <f t="shared" si="374"/>
        <v>4330.8599999999997</v>
      </c>
      <c r="CVP59" s="70">
        <f t="shared" si="374"/>
        <v>4330.8599999999997</v>
      </c>
      <c r="CVQ59" s="70">
        <f t="shared" si="374"/>
        <v>4330.8599999999997</v>
      </c>
      <c r="CVR59" s="50">
        <f t="shared" si="375"/>
        <v>51970.32</v>
      </c>
      <c r="CVS59" s="61" t="s">
        <v>50</v>
      </c>
      <c r="CVT59" s="60">
        <v>51970.319999999992</v>
      </c>
      <c r="CVU59" s="45">
        <f t="shared" si="376"/>
        <v>4330.8599999999997</v>
      </c>
      <c r="CVV59" s="70">
        <f t="shared" ref="CVV59" si="3051">CVU59</f>
        <v>4330.8599999999997</v>
      </c>
      <c r="CVW59" s="70">
        <f t="shared" si="377"/>
        <v>4330.8599999999997</v>
      </c>
      <c r="CVX59" s="70">
        <f t="shared" si="377"/>
        <v>4330.8599999999997</v>
      </c>
      <c r="CVY59" s="70">
        <f t="shared" si="377"/>
        <v>4330.8599999999997</v>
      </c>
      <c r="CVZ59" s="70">
        <f t="shared" si="377"/>
        <v>4330.8599999999997</v>
      </c>
      <c r="CWA59" s="70">
        <f t="shared" si="377"/>
        <v>4330.8599999999997</v>
      </c>
      <c r="CWB59" s="70">
        <f t="shared" si="377"/>
        <v>4330.8599999999997</v>
      </c>
      <c r="CWC59" s="70">
        <f t="shared" si="377"/>
        <v>4330.8599999999997</v>
      </c>
      <c r="CWD59" s="70">
        <f t="shared" si="377"/>
        <v>4330.8599999999997</v>
      </c>
      <c r="CWE59" s="70">
        <f t="shared" si="377"/>
        <v>4330.8599999999997</v>
      </c>
      <c r="CWF59" s="70">
        <f t="shared" si="377"/>
        <v>4330.8599999999997</v>
      </c>
      <c r="CWG59" s="70">
        <f t="shared" si="377"/>
        <v>4330.8599999999997</v>
      </c>
      <c r="CWH59" s="50">
        <f t="shared" si="378"/>
        <v>51970.32</v>
      </c>
      <c r="CWI59" s="61" t="s">
        <v>50</v>
      </c>
      <c r="CWJ59" s="60">
        <v>51970.319999999992</v>
      </c>
      <c r="CWK59" s="45">
        <f t="shared" si="379"/>
        <v>4330.8599999999997</v>
      </c>
      <c r="CWL59" s="70">
        <f t="shared" ref="CWL59" si="3052">CWK59</f>
        <v>4330.8599999999997</v>
      </c>
      <c r="CWM59" s="70">
        <f t="shared" si="380"/>
        <v>4330.8599999999997</v>
      </c>
      <c r="CWN59" s="70">
        <f t="shared" si="380"/>
        <v>4330.8599999999997</v>
      </c>
      <c r="CWO59" s="70">
        <f t="shared" si="380"/>
        <v>4330.8599999999997</v>
      </c>
      <c r="CWP59" s="70">
        <f t="shared" si="380"/>
        <v>4330.8599999999997</v>
      </c>
      <c r="CWQ59" s="70">
        <f t="shared" si="380"/>
        <v>4330.8599999999997</v>
      </c>
      <c r="CWR59" s="70">
        <f t="shared" si="380"/>
        <v>4330.8599999999997</v>
      </c>
      <c r="CWS59" s="70">
        <f t="shared" si="380"/>
        <v>4330.8599999999997</v>
      </c>
      <c r="CWT59" s="70">
        <f t="shared" si="380"/>
        <v>4330.8599999999997</v>
      </c>
      <c r="CWU59" s="70">
        <f t="shared" si="380"/>
        <v>4330.8599999999997</v>
      </c>
      <c r="CWV59" s="70">
        <f t="shared" si="380"/>
        <v>4330.8599999999997</v>
      </c>
      <c r="CWW59" s="70">
        <f t="shared" si="380"/>
        <v>4330.8599999999997</v>
      </c>
      <c r="CWX59" s="50">
        <f t="shared" si="381"/>
        <v>51970.32</v>
      </c>
      <c r="CWY59" s="61" t="s">
        <v>50</v>
      </c>
      <c r="CWZ59" s="60">
        <v>51970.319999999992</v>
      </c>
      <c r="CXA59" s="45">
        <f t="shared" si="382"/>
        <v>4330.8599999999997</v>
      </c>
      <c r="CXB59" s="70">
        <f t="shared" ref="CXB59" si="3053">CXA59</f>
        <v>4330.8599999999997</v>
      </c>
      <c r="CXC59" s="70">
        <f t="shared" si="383"/>
        <v>4330.8599999999997</v>
      </c>
      <c r="CXD59" s="70">
        <f t="shared" si="383"/>
        <v>4330.8599999999997</v>
      </c>
      <c r="CXE59" s="70">
        <f t="shared" si="383"/>
        <v>4330.8599999999997</v>
      </c>
      <c r="CXF59" s="70">
        <f t="shared" si="383"/>
        <v>4330.8599999999997</v>
      </c>
      <c r="CXG59" s="70">
        <f t="shared" si="383"/>
        <v>4330.8599999999997</v>
      </c>
      <c r="CXH59" s="70">
        <f t="shared" si="383"/>
        <v>4330.8599999999997</v>
      </c>
      <c r="CXI59" s="70">
        <f t="shared" si="383"/>
        <v>4330.8599999999997</v>
      </c>
      <c r="CXJ59" s="70">
        <f t="shared" si="383"/>
        <v>4330.8599999999997</v>
      </c>
      <c r="CXK59" s="70">
        <f t="shared" si="383"/>
        <v>4330.8599999999997</v>
      </c>
      <c r="CXL59" s="70">
        <f t="shared" si="383"/>
        <v>4330.8599999999997</v>
      </c>
      <c r="CXM59" s="70">
        <f t="shared" si="383"/>
        <v>4330.8599999999997</v>
      </c>
      <c r="CXN59" s="50">
        <f t="shared" si="384"/>
        <v>51970.32</v>
      </c>
      <c r="CXO59" s="61" t="s">
        <v>50</v>
      </c>
      <c r="CXP59" s="60">
        <v>51970.319999999992</v>
      </c>
      <c r="CXQ59" s="45">
        <f t="shared" si="385"/>
        <v>4330.8599999999997</v>
      </c>
      <c r="CXR59" s="70">
        <f t="shared" ref="CXR59" si="3054">CXQ59</f>
        <v>4330.8599999999997</v>
      </c>
      <c r="CXS59" s="70">
        <f t="shared" si="386"/>
        <v>4330.8599999999997</v>
      </c>
      <c r="CXT59" s="70">
        <f t="shared" si="386"/>
        <v>4330.8599999999997</v>
      </c>
      <c r="CXU59" s="70">
        <f t="shared" si="386"/>
        <v>4330.8599999999997</v>
      </c>
      <c r="CXV59" s="70">
        <f t="shared" si="386"/>
        <v>4330.8599999999997</v>
      </c>
      <c r="CXW59" s="70">
        <f t="shared" si="386"/>
        <v>4330.8599999999997</v>
      </c>
      <c r="CXX59" s="70">
        <f t="shared" si="386"/>
        <v>4330.8599999999997</v>
      </c>
      <c r="CXY59" s="70">
        <f t="shared" si="386"/>
        <v>4330.8599999999997</v>
      </c>
      <c r="CXZ59" s="70">
        <f t="shared" si="386"/>
        <v>4330.8599999999997</v>
      </c>
      <c r="CYA59" s="70">
        <f t="shared" si="386"/>
        <v>4330.8599999999997</v>
      </c>
      <c r="CYB59" s="70">
        <f t="shared" si="386"/>
        <v>4330.8599999999997</v>
      </c>
      <c r="CYC59" s="70">
        <f t="shared" si="386"/>
        <v>4330.8599999999997</v>
      </c>
      <c r="CYD59" s="50">
        <f t="shared" si="387"/>
        <v>51970.32</v>
      </c>
      <c r="CYE59" s="61" t="s">
        <v>50</v>
      </c>
      <c r="CYF59" s="60">
        <v>51970.319999999992</v>
      </c>
      <c r="CYG59" s="45">
        <f t="shared" si="388"/>
        <v>4330.8599999999997</v>
      </c>
      <c r="CYH59" s="70">
        <f t="shared" ref="CYH59" si="3055">CYG59</f>
        <v>4330.8599999999997</v>
      </c>
      <c r="CYI59" s="70">
        <f t="shared" si="389"/>
        <v>4330.8599999999997</v>
      </c>
      <c r="CYJ59" s="70">
        <f t="shared" si="389"/>
        <v>4330.8599999999997</v>
      </c>
      <c r="CYK59" s="70">
        <f t="shared" si="389"/>
        <v>4330.8599999999997</v>
      </c>
      <c r="CYL59" s="70">
        <f t="shared" si="389"/>
        <v>4330.8599999999997</v>
      </c>
      <c r="CYM59" s="70">
        <f t="shared" si="389"/>
        <v>4330.8599999999997</v>
      </c>
      <c r="CYN59" s="70">
        <f t="shared" si="389"/>
        <v>4330.8599999999997</v>
      </c>
      <c r="CYO59" s="70">
        <f t="shared" si="389"/>
        <v>4330.8599999999997</v>
      </c>
      <c r="CYP59" s="70">
        <f t="shared" si="389"/>
        <v>4330.8599999999997</v>
      </c>
      <c r="CYQ59" s="70">
        <f t="shared" si="389"/>
        <v>4330.8599999999997</v>
      </c>
      <c r="CYR59" s="70">
        <f t="shared" si="389"/>
        <v>4330.8599999999997</v>
      </c>
      <c r="CYS59" s="70">
        <f t="shared" si="389"/>
        <v>4330.8599999999997</v>
      </c>
      <c r="CYT59" s="50">
        <f t="shared" si="390"/>
        <v>51970.32</v>
      </c>
      <c r="CYU59" s="61" t="s">
        <v>50</v>
      </c>
      <c r="CYV59" s="60">
        <v>51970.319999999992</v>
      </c>
      <c r="CYW59" s="45">
        <f t="shared" si="391"/>
        <v>4330.8599999999997</v>
      </c>
      <c r="CYX59" s="70">
        <f t="shared" ref="CYX59" si="3056">CYW59</f>
        <v>4330.8599999999997</v>
      </c>
      <c r="CYY59" s="70">
        <f t="shared" si="392"/>
        <v>4330.8599999999997</v>
      </c>
      <c r="CYZ59" s="70">
        <f t="shared" si="392"/>
        <v>4330.8599999999997</v>
      </c>
      <c r="CZA59" s="70">
        <f t="shared" si="392"/>
        <v>4330.8599999999997</v>
      </c>
      <c r="CZB59" s="70">
        <f t="shared" si="392"/>
        <v>4330.8599999999997</v>
      </c>
      <c r="CZC59" s="70">
        <f t="shared" si="392"/>
        <v>4330.8599999999997</v>
      </c>
      <c r="CZD59" s="70">
        <f t="shared" si="392"/>
        <v>4330.8599999999997</v>
      </c>
      <c r="CZE59" s="70">
        <f t="shared" si="392"/>
        <v>4330.8599999999997</v>
      </c>
      <c r="CZF59" s="70">
        <f t="shared" si="392"/>
        <v>4330.8599999999997</v>
      </c>
      <c r="CZG59" s="70">
        <f t="shared" si="392"/>
        <v>4330.8599999999997</v>
      </c>
      <c r="CZH59" s="70">
        <f t="shared" si="392"/>
        <v>4330.8599999999997</v>
      </c>
      <c r="CZI59" s="70">
        <f t="shared" si="392"/>
        <v>4330.8599999999997</v>
      </c>
      <c r="CZJ59" s="50">
        <f t="shared" si="393"/>
        <v>51970.32</v>
      </c>
      <c r="CZK59" s="61" t="s">
        <v>50</v>
      </c>
      <c r="CZL59" s="60">
        <v>51970.319999999992</v>
      </c>
      <c r="CZM59" s="45">
        <f t="shared" si="394"/>
        <v>4330.8599999999997</v>
      </c>
      <c r="CZN59" s="70">
        <f t="shared" ref="CZN59" si="3057">CZM59</f>
        <v>4330.8599999999997</v>
      </c>
      <c r="CZO59" s="70">
        <f t="shared" si="395"/>
        <v>4330.8599999999997</v>
      </c>
      <c r="CZP59" s="70">
        <f t="shared" si="395"/>
        <v>4330.8599999999997</v>
      </c>
      <c r="CZQ59" s="70">
        <f t="shared" si="395"/>
        <v>4330.8599999999997</v>
      </c>
      <c r="CZR59" s="70">
        <f t="shared" si="395"/>
        <v>4330.8599999999997</v>
      </c>
      <c r="CZS59" s="70">
        <f t="shared" si="395"/>
        <v>4330.8599999999997</v>
      </c>
      <c r="CZT59" s="70">
        <f t="shared" si="395"/>
        <v>4330.8599999999997</v>
      </c>
      <c r="CZU59" s="70">
        <f t="shared" si="395"/>
        <v>4330.8599999999997</v>
      </c>
      <c r="CZV59" s="70">
        <f t="shared" si="395"/>
        <v>4330.8599999999997</v>
      </c>
      <c r="CZW59" s="70">
        <f t="shared" si="395"/>
        <v>4330.8599999999997</v>
      </c>
      <c r="CZX59" s="70">
        <f t="shared" si="395"/>
        <v>4330.8599999999997</v>
      </c>
      <c r="CZY59" s="70">
        <f t="shared" si="395"/>
        <v>4330.8599999999997</v>
      </c>
      <c r="CZZ59" s="50">
        <f t="shared" si="396"/>
        <v>51970.32</v>
      </c>
      <c r="DAA59" s="61" t="s">
        <v>50</v>
      </c>
      <c r="DAB59" s="60">
        <v>51970.319999999992</v>
      </c>
      <c r="DAC59" s="45">
        <f t="shared" si="397"/>
        <v>4330.8599999999997</v>
      </c>
      <c r="DAD59" s="70">
        <f t="shared" ref="DAD59" si="3058">DAC59</f>
        <v>4330.8599999999997</v>
      </c>
      <c r="DAE59" s="70">
        <f t="shared" si="398"/>
        <v>4330.8599999999997</v>
      </c>
      <c r="DAF59" s="70">
        <f t="shared" si="398"/>
        <v>4330.8599999999997</v>
      </c>
      <c r="DAG59" s="70">
        <f t="shared" si="398"/>
        <v>4330.8599999999997</v>
      </c>
      <c r="DAH59" s="70">
        <f t="shared" si="398"/>
        <v>4330.8599999999997</v>
      </c>
      <c r="DAI59" s="70">
        <f t="shared" si="398"/>
        <v>4330.8599999999997</v>
      </c>
      <c r="DAJ59" s="70">
        <f t="shared" si="398"/>
        <v>4330.8599999999997</v>
      </c>
      <c r="DAK59" s="70">
        <f t="shared" si="398"/>
        <v>4330.8599999999997</v>
      </c>
      <c r="DAL59" s="70">
        <f t="shared" si="398"/>
        <v>4330.8599999999997</v>
      </c>
      <c r="DAM59" s="70">
        <f t="shared" si="398"/>
        <v>4330.8599999999997</v>
      </c>
      <c r="DAN59" s="70">
        <f t="shared" si="398"/>
        <v>4330.8599999999997</v>
      </c>
      <c r="DAO59" s="70">
        <f t="shared" si="398"/>
        <v>4330.8599999999997</v>
      </c>
      <c r="DAP59" s="50">
        <f t="shared" si="399"/>
        <v>51970.32</v>
      </c>
      <c r="DAQ59" s="61" t="s">
        <v>50</v>
      </c>
      <c r="DAR59" s="60">
        <v>51970.319999999992</v>
      </c>
      <c r="DAS59" s="45">
        <f t="shared" si="400"/>
        <v>4330.8599999999997</v>
      </c>
      <c r="DAT59" s="70">
        <f t="shared" ref="DAT59" si="3059">DAS59</f>
        <v>4330.8599999999997</v>
      </c>
      <c r="DAU59" s="70">
        <f t="shared" si="401"/>
        <v>4330.8599999999997</v>
      </c>
      <c r="DAV59" s="70">
        <f t="shared" si="401"/>
        <v>4330.8599999999997</v>
      </c>
      <c r="DAW59" s="70">
        <f t="shared" si="401"/>
        <v>4330.8599999999997</v>
      </c>
      <c r="DAX59" s="70">
        <f t="shared" si="401"/>
        <v>4330.8599999999997</v>
      </c>
      <c r="DAY59" s="70">
        <f t="shared" si="401"/>
        <v>4330.8599999999997</v>
      </c>
      <c r="DAZ59" s="70">
        <f t="shared" si="401"/>
        <v>4330.8599999999997</v>
      </c>
      <c r="DBA59" s="70">
        <f t="shared" si="401"/>
        <v>4330.8599999999997</v>
      </c>
      <c r="DBB59" s="70">
        <f t="shared" si="401"/>
        <v>4330.8599999999997</v>
      </c>
      <c r="DBC59" s="70">
        <f t="shared" si="401"/>
        <v>4330.8599999999997</v>
      </c>
      <c r="DBD59" s="70">
        <f t="shared" si="401"/>
        <v>4330.8599999999997</v>
      </c>
      <c r="DBE59" s="70">
        <f t="shared" si="401"/>
        <v>4330.8599999999997</v>
      </c>
      <c r="DBF59" s="50">
        <f t="shared" si="402"/>
        <v>51970.32</v>
      </c>
      <c r="DBG59" s="61" t="s">
        <v>50</v>
      </c>
      <c r="DBH59" s="60">
        <v>51970.319999999992</v>
      </c>
      <c r="DBI59" s="45">
        <f t="shared" si="403"/>
        <v>4330.8599999999997</v>
      </c>
      <c r="DBJ59" s="70">
        <f t="shared" ref="DBJ59" si="3060">DBI59</f>
        <v>4330.8599999999997</v>
      </c>
      <c r="DBK59" s="70">
        <f t="shared" si="404"/>
        <v>4330.8599999999997</v>
      </c>
      <c r="DBL59" s="70">
        <f t="shared" si="404"/>
        <v>4330.8599999999997</v>
      </c>
      <c r="DBM59" s="70">
        <f t="shared" si="404"/>
        <v>4330.8599999999997</v>
      </c>
      <c r="DBN59" s="70">
        <f t="shared" si="404"/>
        <v>4330.8599999999997</v>
      </c>
      <c r="DBO59" s="70">
        <f t="shared" si="404"/>
        <v>4330.8599999999997</v>
      </c>
      <c r="DBP59" s="70">
        <f t="shared" si="404"/>
        <v>4330.8599999999997</v>
      </c>
      <c r="DBQ59" s="70">
        <f t="shared" si="404"/>
        <v>4330.8599999999997</v>
      </c>
      <c r="DBR59" s="70">
        <f t="shared" si="404"/>
        <v>4330.8599999999997</v>
      </c>
      <c r="DBS59" s="70">
        <f t="shared" si="404"/>
        <v>4330.8599999999997</v>
      </c>
      <c r="DBT59" s="70">
        <f t="shared" si="404"/>
        <v>4330.8599999999997</v>
      </c>
      <c r="DBU59" s="70">
        <f t="shared" si="404"/>
        <v>4330.8599999999997</v>
      </c>
      <c r="DBV59" s="50">
        <f t="shared" si="405"/>
        <v>51970.32</v>
      </c>
      <c r="DBW59" s="61" t="s">
        <v>50</v>
      </c>
      <c r="DBX59" s="60">
        <v>51970.319999999992</v>
      </c>
      <c r="DBY59" s="45">
        <f t="shared" si="406"/>
        <v>4330.8599999999997</v>
      </c>
      <c r="DBZ59" s="70">
        <f t="shared" ref="DBZ59" si="3061">DBY59</f>
        <v>4330.8599999999997</v>
      </c>
      <c r="DCA59" s="70">
        <f t="shared" si="407"/>
        <v>4330.8599999999997</v>
      </c>
      <c r="DCB59" s="70">
        <f t="shared" si="407"/>
        <v>4330.8599999999997</v>
      </c>
      <c r="DCC59" s="70">
        <f t="shared" si="407"/>
        <v>4330.8599999999997</v>
      </c>
      <c r="DCD59" s="70">
        <f t="shared" si="407"/>
        <v>4330.8599999999997</v>
      </c>
      <c r="DCE59" s="70">
        <f t="shared" si="407"/>
        <v>4330.8599999999997</v>
      </c>
      <c r="DCF59" s="70">
        <f t="shared" si="407"/>
        <v>4330.8599999999997</v>
      </c>
      <c r="DCG59" s="70">
        <f t="shared" si="407"/>
        <v>4330.8599999999997</v>
      </c>
      <c r="DCH59" s="70">
        <f t="shared" si="407"/>
        <v>4330.8599999999997</v>
      </c>
      <c r="DCI59" s="70">
        <f t="shared" si="407"/>
        <v>4330.8599999999997</v>
      </c>
      <c r="DCJ59" s="70">
        <f t="shared" si="407"/>
        <v>4330.8599999999997</v>
      </c>
      <c r="DCK59" s="70">
        <f t="shared" si="407"/>
        <v>4330.8599999999997</v>
      </c>
      <c r="DCL59" s="50">
        <f t="shared" si="408"/>
        <v>51970.32</v>
      </c>
      <c r="DCM59" s="61" t="s">
        <v>50</v>
      </c>
      <c r="DCN59" s="60">
        <v>51970.319999999992</v>
      </c>
      <c r="DCO59" s="45">
        <f t="shared" si="409"/>
        <v>4330.8599999999997</v>
      </c>
      <c r="DCP59" s="70">
        <f t="shared" ref="DCP59" si="3062">DCO59</f>
        <v>4330.8599999999997</v>
      </c>
      <c r="DCQ59" s="70">
        <f t="shared" si="410"/>
        <v>4330.8599999999997</v>
      </c>
      <c r="DCR59" s="70">
        <f t="shared" si="410"/>
        <v>4330.8599999999997</v>
      </c>
      <c r="DCS59" s="70">
        <f t="shared" si="410"/>
        <v>4330.8599999999997</v>
      </c>
      <c r="DCT59" s="70">
        <f t="shared" si="410"/>
        <v>4330.8599999999997</v>
      </c>
      <c r="DCU59" s="70">
        <f t="shared" si="410"/>
        <v>4330.8599999999997</v>
      </c>
      <c r="DCV59" s="70">
        <f t="shared" si="410"/>
        <v>4330.8599999999997</v>
      </c>
      <c r="DCW59" s="70">
        <f t="shared" si="410"/>
        <v>4330.8599999999997</v>
      </c>
      <c r="DCX59" s="70">
        <f t="shared" si="410"/>
        <v>4330.8599999999997</v>
      </c>
      <c r="DCY59" s="70">
        <f t="shared" si="410"/>
        <v>4330.8599999999997</v>
      </c>
      <c r="DCZ59" s="70">
        <f t="shared" si="410"/>
        <v>4330.8599999999997</v>
      </c>
      <c r="DDA59" s="70">
        <f t="shared" si="410"/>
        <v>4330.8599999999997</v>
      </c>
      <c r="DDB59" s="50">
        <f t="shared" si="411"/>
        <v>51970.32</v>
      </c>
      <c r="DDC59" s="61" t="s">
        <v>50</v>
      </c>
      <c r="DDD59" s="60">
        <v>51970.319999999992</v>
      </c>
      <c r="DDE59" s="45">
        <f t="shared" si="412"/>
        <v>4330.8599999999997</v>
      </c>
      <c r="DDF59" s="70">
        <f t="shared" ref="DDF59" si="3063">DDE59</f>
        <v>4330.8599999999997</v>
      </c>
      <c r="DDG59" s="70">
        <f t="shared" si="413"/>
        <v>4330.8599999999997</v>
      </c>
      <c r="DDH59" s="70">
        <f t="shared" si="413"/>
        <v>4330.8599999999997</v>
      </c>
      <c r="DDI59" s="70">
        <f t="shared" si="413"/>
        <v>4330.8599999999997</v>
      </c>
      <c r="DDJ59" s="70">
        <f t="shared" si="413"/>
        <v>4330.8599999999997</v>
      </c>
      <c r="DDK59" s="70">
        <f t="shared" si="413"/>
        <v>4330.8599999999997</v>
      </c>
      <c r="DDL59" s="70">
        <f t="shared" si="413"/>
        <v>4330.8599999999997</v>
      </c>
      <c r="DDM59" s="70">
        <f t="shared" si="413"/>
        <v>4330.8599999999997</v>
      </c>
      <c r="DDN59" s="70">
        <f t="shared" si="413"/>
        <v>4330.8599999999997</v>
      </c>
      <c r="DDO59" s="70">
        <f t="shared" si="413"/>
        <v>4330.8599999999997</v>
      </c>
      <c r="DDP59" s="70">
        <f t="shared" si="413"/>
        <v>4330.8599999999997</v>
      </c>
      <c r="DDQ59" s="70">
        <f t="shared" si="413"/>
        <v>4330.8599999999997</v>
      </c>
      <c r="DDR59" s="50">
        <f t="shared" si="414"/>
        <v>51970.32</v>
      </c>
      <c r="DDS59" s="61" t="s">
        <v>50</v>
      </c>
      <c r="DDT59" s="60">
        <v>51970.319999999992</v>
      </c>
      <c r="DDU59" s="45">
        <f t="shared" si="415"/>
        <v>4330.8599999999997</v>
      </c>
      <c r="DDV59" s="70">
        <f t="shared" ref="DDV59" si="3064">DDU59</f>
        <v>4330.8599999999997</v>
      </c>
      <c r="DDW59" s="70">
        <f t="shared" si="416"/>
        <v>4330.8599999999997</v>
      </c>
      <c r="DDX59" s="70">
        <f t="shared" si="416"/>
        <v>4330.8599999999997</v>
      </c>
      <c r="DDY59" s="70">
        <f t="shared" si="416"/>
        <v>4330.8599999999997</v>
      </c>
      <c r="DDZ59" s="70">
        <f t="shared" si="416"/>
        <v>4330.8599999999997</v>
      </c>
      <c r="DEA59" s="70">
        <f t="shared" si="416"/>
        <v>4330.8599999999997</v>
      </c>
      <c r="DEB59" s="70">
        <f t="shared" si="416"/>
        <v>4330.8599999999997</v>
      </c>
      <c r="DEC59" s="70">
        <f t="shared" si="416"/>
        <v>4330.8599999999997</v>
      </c>
      <c r="DED59" s="70">
        <f t="shared" si="416"/>
        <v>4330.8599999999997</v>
      </c>
      <c r="DEE59" s="70">
        <f t="shared" si="416"/>
        <v>4330.8599999999997</v>
      </c>
      <c r="DEF59" s="70">
        <f t="shared" si="416"/>
        <v>4330.8599999999997</v>
      </c>
      <c r="DEG59" s="70">
        <f t="shared" si="416"/>
        <v>4330.8599999999997</v>
      </c>
      <c r="DEH59" s="50">
        <f t="shared" si="417"/>
        <v>51970.32</v>
      </c>
      <c r="DEI59" s="61" t="s">
        <v>50</v>
      </c>
      <c r="DEJ59" s="60">
        <v>51970.319999999992</v>
      </c>
      <c r="DEK59" s="45">
        <f t="shared" si="418"/>
        <v>4330.8599999999997</v>
      </c>
      <c r="DEL59" s="70">
        <f t="shared" ref="DEL59" si="3065">DEK59</f>
        <v>4330.8599999999997</v>
      </c>
      <c r="DEM59" s="70">
        <f t="shared" si="419"/>
        <v>4330.8599999999997</v>
      </c>
      <c r="DEN59" s="70">
        <f t="shared" si="419"/>
        <v>4330.8599999999997</v>
      </c>
      <c r="DEO59" s="70">
        <f t="shared" si="419"/>
        <v>4330.8599999999997</v>
      </c>
      <c r="DEP59" s="70">
        <f t="shared" si="419"/>
        <v>4330.8599999999997</v>
      </c>
      <c r="DEQ59" s="70">
        <f t="shared" si="419"/>
        <v>4330.8599999999997</v>
      </c>
      <c r="DER59" s="70">
        <f t="shared" si="419"/>
        <v>4330.8599999999997</v>
      </c>
      <c r="DES59" s="70">
        <f t="shared" si="419"/>
        <v>4330.8599999999997</v>
      </c>
      <c r="DET59" s="70">
        <f t="shared" si="419"/>
        <v>4330.8599999999997</v>
      </c>
      <c r="DEU59" s="70">
        <f t="shared" si="419"/>
        <v>4330.8599999999997</v>
      </c>
      <c r="DEV59" s="70">
        <f t="shared" si="419"/>
        <v>4330.8599999999997</v>
      </c>
      <c r="DEW59" s="70">
        <f t="shared" si="419"/>
        <v>4330.8599999999997</v>
      </c>
      <c r="DEX59" s="50">
        <f t="shared" si="420"/>
        <v>51970.32</v>
      </c>
      <c r="DEY59" s="61" t="s">
        <v>50</v>
      </c>
      <c r="DEZ59" s="60">
        <v>51970.319999999992</v>
      </c>
      <c r="DFA59" s="45">
        <f t="shared" si="421"/>
        <v>4330.8599999999997</v>
      </c>
      <c r="DFB59" s="70">
        <f t="shared" ref="DFB59" si="3066">DFA59</f>
        <v>4330.8599999999997</v>
      </c>
      <c r="DFC59" s="70">
        <f t="shared" si="422"/>
        <v>4330.8599999999997</v>
      </c>
      <c r="DFD59" s="70">
        <f t="shared" si="422"/>
        <v>4330.8599999999997</v>
      </c>
      <c r="DFE59" s="70">
        <f t="shared" si="422"/>
        <v>4330.8599999999997</v>
      </c>
      <c r="DFF59" s="70">
        <f t="shared" si="422"/>
        <v>4330.8599999999997</v>
      </c>
      <c r="DFG59" s="70">
        <f t="shared" si="422"/>
        <v>4330.8599999999997</v>
      </c>
      <c r="DFH59" s="70">
        <f t="shared" si="422"/>
        <v>4330.8599999999997</v>
      </c>
      <c r="DFI59" s="70">
        <f t="shared" si="422"/>
        <v>4330.8599999999997</v>
      </c>
      <c r="DFJ59" s="70">
        <f t="shared" si="422"/>
        <v>4330.8599999999997</v>
      </c>
      <c r="DFK59" s="70">
        <f t="shared" si="422"/>
        <v>4330.8599999999997</v>
      </c>
      <c r="DFL59" s="70">
        <f t="shared" si="422"/>
        <v>4330.8599999999997</v>
      </c>
      <c r="DFM59" s="70">
        <f t="shared" si="422"/>
        <v>4330.8599999999997</v>
      </c>
      <c r="DFN59" s="50">
        <f t="shared" si="423"/>
        <v>51970.32</v>
      </c>
      <c r="DFO59" s="61" t="s">
        <v>50</v>
      </c>
      <c r="DFP59" s="60">
        <v>51970.319999999992</v>
      </c>
      <c r="DFQ59" s="45">
        <f t="shared" si="424"/>
        <v>4330.8599999999997</v>
      </c>
      <c r="DFR59" s="70">
        <f t="shared" ref="DFR59" si="3067">DFQ59</f>
        <v>4330.8599999999997</v>
      </c>
      <c r="DFS59" s="70">
        <f t="shared" si="425"/>
        <v>4330.8599999999997</v>
      </c>
      <c r="DFT59" s="70">
        <f t="shared" si="425"/>
        <v>4330.8599999999997</v>
      </c>
      <c r="DFU59" s="70">
        <f t="shared" si="425"/>
        <v>4330.8599999999997</v>
      </c>
      <c r="DFV59" s="70">
        <f t="shared" si="425"/>
        <v>4330.8599999999997</v>
      </c>
      <c r="DFW59" s="70">
        <f t="shared" si="425"/>
        <v>4330.8599999999997</v>
      </c>
      <c r="DFX59" s="70">
        <f t="shared" si="425"/>
        <v>4330.8599999999997</v>
      </c>
      <c r="DFY59" s="70">
        <f t="shared" si="425"/>
        <v>4330.8599999999997</v>
      </c>
      <c r="DFZ59" s="70">
        <f t="shared" si="425"/>
        <v>4330.8599999999997</v>
      </c>
      <c r="DGA59" s="70">
        <f t="shared" si="425"/>
        <v>4330.8599999999997</v>
      </c>
      <c r="DGB59" s="70">
        <f t="shared" si="425"/>
        <v>4330.8599999999997</v>
      </c>
      <c r="DGC59" s="70">
        <f t="shared" si="425"/>
        <v>4330.8599999999997</v>
      </c>
      <c r="DGD59" s="50">
        <f t="shared" si="426"/>
        <v>51970.32</v>
      </c>
      <c r="DGE59" s="61" t="s">
        <v>50</v>
      </c>
      <c r="DGF59" s="60">
        <v>51970.319999999992</v>
      </c>
      <c r="DGG59" s="45">
        <f t="shared" si="427"/>
        <v>4330.8599999999997</v>
      </c>
      <c r="DGH59" s="70">
        <f t="shared" ref="DGH59" si="3068">DGG59</f>
        <v>4330.8599999999997</v>
      </c>
      <c r="DGI59" s="70">
        <f t="shared" si="428"/>
        <v>4330.8599999999997</v>
      </c>
      <c r="DGJ59" s="70">
        <f t="shared" si="428"/>
        <v>4330.8599999999997</v>
      </c>
      <c r="DGK59" s="70">
        <f t="shared" si="428"/>
        <v>4330.8599999999997</v>
      </c>
      <c r="DGL59" s="70">
        <f t="shared" si="428"/>
        <v>4330.8599999999997</v>
      </c>
      <c r="DGM59" s="70">
        <f t="shared" si="428"/>
        <v>4330.8599999999997</v>
      </c>
      <c r="DGN59" s="70">
        <f t="shared" si="428"/>
        <v>4330.8599999999997</v>
      </c>
      <c r="DGO59" s="70">
        <f t="shared" si="428"/>
        <v>4330.8599999999997</v>
      </c>
      <c r="DGP59" s="70">
        <f t="shared" si="428"/>
        <v>4330.8599999999997</v>
      </c>
      <c r="DGQ59" s="70">
        <f t="shared" si="428"/>
        <v>4330.8599999999997</v>
      </c>
      <c r="DGR59" s="70">
        <f t="shared" si="428"/>
        <v>4330.8599999999997</v>
      </c>
      <c r="DGS59" s="70">
        <f t="shared" si="428"/>
        <v>4330.8599999999997</v>
      </c>
      <c r="DGT59" s="50">
        <f t="shared" si="429"/>
        <v>51970.32</v>
      </c>
      <c r="DGU59" s="61" t="s">
        <v>50</v>
      </c>
      <c r="DGV59" s="60">
        <v>51970.319999999992</v>
      </c>
      <c r="DGW59" s="45">
        <f t="shared" si="430"/>
        <v>4330.8599999999997</v>
      </c>
      <c r="DGX59" s="70">
        <f t="shared" ref="DGX59" si="3069">DGW59</f>
        <v>4330.8599999999997</v>
      </c>
      <c r="DGY59" s="70">
        <f t="shared" si="431"/>
        <v>4330.8599999999997</v>
      </c>
      <c r="DGZ59" s="70">
        <f t="shared" si="431"/>
        <v>4330.8599999999997</v>
      </c>
      <c r="DHA59" s="70">
        <f t="shared" si="431"/>
        <v>4330.8599999999997</v>
      </c>
      <c r="DHB59" s="70">
        <f t="shared" si="431"/>
        <v>4330.8599999999997</v>
      </c>
      <c r="DHC59" s="70">
        <f t="shared" si="431"/>
        <v>4330.8599999999997</v>
      </c>
      <c r="DHD59" s="70">
        <f t="shared" si="431"/>
        <v>4330.8599999999997</v>
      </c>
      <c r="DHE59" s="70">
        <f t="shared" si="431"/>
        <v>4330.8599999999997</v>
      </c>
      <c r="DHF59" s="70">
        <f t="shared" si="431"/>
        <v>4330.8599999999997</v>
      </c>
      <c r="DHG59" s="70">
        <f t="shared" si="431"/>
        <v>4330.8599999999997</v>
      </c>
      <c r="DHH59" s="70">
        <f t="shared" si="431"/>
        <v>4330.8599999999997</v>
      </c>
      <c r="DHI59" s="70">
        <f t="shared" si="431"/>
        <v>4330.8599999999997</v>
      </c>
      <c r="DHJ59" s="50">
        <f t="shared" si="432"/>
        <v>51970.32</v>
      </c>
      <c r="DHK59" s="61" t="s">
        <v>50</v>
      </c>
      <c r="DHL59" s="60">
        <v>51970.319999999992</v>
      </c>
      <c r="DHM59" s="45">
        <f t="shared" si="433"/>
        <v>4330.8599999999997</v>
      </c>
      <c r="DHN59" s="70">
        <f t="shared" ref="DHN59" si="3070">DHM59</f>
        <v>4330.8599999999997</v>
      </c>
      <c r="DHO59" s="70">
        <f t="shared" si="434"/>
        <v>4330.8599999999997</v>
      </c>
      <c r="DHP59" s="70">
        <f t="shared" si="434"/>
        <v>4330.8599999999997</v>
      </c>
      <c r="DHQ59" s="70">
        <f t="shared" si="434"/>
        <v>4330.8599999999997</v>
      </c>
      <c r="DHR59" s="70">
        <f t="shared" si="434"/>
        <v>4330.8599999999997</v>
      </c>
      <c r="DHS59" s="70">
        <f t="shared" si="434"/>
        <v>4330.8599999999997</v>
      </c>
      <c r="DHT59" s="70">
        <f t="shared" si="434"/>
        <v>4330.8599999999997</v>
      </c>
      <c r="DHU59" s="70">
        <f t="shared" si="434"/>
        <v>4330.8599999999997</v>
      </c>
      <c r="DHV59" s="70">
        <f t="shared" si="434"/>
        <v>4330.8599999999997</v>
      </c>
      <c r="DHW59" s="70">
        <f t="shared" si="434"/>
        <v>4330.8599999999997</v>
      </c>
      <c r="DHX59" s="70">
        <f t="shared" si="434"/>
        <v>4330.8599999999997</v>
      </c>
      <c r="DHY59" s="70">
        <f t="shared" si="434"/>
        <v>4330.8599999999997</v>
      </c>
      <c r="DHZ59" s="50">
        <f t="shared" si="435"/>
        <v>51970.32</v>
      </c>
      <c r="DIA59" s="61" t="s">
        <v>50</v>
      </c>
      <c r="DIB59" s="60">
        <v>51970.319999999992</v>
      </c>
      <c r="DIC59" s="45">
        <f t="shared" si="436"/>
        <v>4330.8599999999997</v>
      </c>
      <c r="DID59" s="70">
        <f t="shared" ref="DID59" si="3071">DIC59</f>
        <v>4330.8599999999997</v>
      </c>
      <c r="DIE59" s="70">
        <f t="shared" si="437"/>
        <v>4330.8599999999997</v>
      </c>
      <c r="DIF59" s="70">
        <f t="shared" si="437"/>
        <v>4330.8599999999997</v>
      </c>
      <c r="DIG59" s="70">
        <f t="shared" si="437"/>
        <v>4330.8599999999997</v>
      </c>
      <c r="DIH59" s="70">
        <f t="shared" si="437"/>
        <v>4330.8599999999997</v>
      </c>
      <c r="DII59" s="70">
        <f t="shared" si="437"/>
        <v>4330.8599999999997</v>
      </c>
      <c r="DIJ59" s="70">
        <f t="shared" si="437"/>
        <v>4330.8599999999997</v>
      </c>
      <c r="DIK59" s="70">
        <f t="shared" si="437"/>
        <v>4330.8599999999997</v>
      </c>
      <c r="DIL59" s="70">
        <f t="shared" si="437"/>
        <v>4330.8599999999997</v>
      </c>
      <c r="DIM59" s="70">
        <f t="shared" si="437"/>
        <v>4330.8599999999997</v>
      </c>
      <c r="DIN59" s="70">
        <f t="shared" si="437"/>
        <v>4330.8599999999997</v>
      </c>
      <c r="DIO59" s="70">
        <f t="shared" si="437"/>
        <v>4330.8599999999997</v>
      </c>
      <c r="DIP59" s="50">
        <f t="shared" si="438"/>
        <v>51970.32</v>
      </c>
      <c r="DIQ59" s="61" t="s">
        <v>50</v>
      </c>
      <c r="DIR59" s="60">
        <v>51970.319999999992</v>
      </c>
      <c r="DIS59" s="45">
        <f t="shared" si="439"/>
        <v>4330.8599999999997</v>
      </c>
      <c r="DIT59" s="70">
        <f t="shared" ref="DIT59" si="3072">DIS59</f>
        <v>4330.8599999999997</v>
      </c>
      <c r="DIU59" s="70">
        <f t="shared" si="440"/>
        <v>4330.8599999999997</v>
      </c>
      <c r="DIV59" s="70">
        <f t="shared" si="440"/>
        <v>4330.8599999999997</v>
      </c>
      <c r="DIW59" s="70">
        <f t="shared" si="440"/>
        <v>4330.8599999999997</v>
      </c>
      <c r="DIX59" s="70">
        <f t="shared" si="440"/>
        <v>4330.8599999999997</v>
      </c>
      <c r="DIY59" s="70">
        <f t="shared" si="440"/>
        <v>4330.8599999999997</v>
      </c>
      <c r="DIZ59" s="70">
        <f t="shared" si="440"/>
        <v>4330.8599999999997</v>
      </c>
      <c r="DJA59" s="70">
        <f t="shared" si="440"/>
        <v>4330.8599999999997</v>
      </c>
      <c r="DJB59" s="70">
        <f t="shared" si="440"/>
        <v>4330.8599999999997</v>
      </c>
      <c r="DJC59" s="70">
        <f t="shared" si="440"/>
        <v>4330.8599999999997</v>
      </c>
      <c r="DJD59" s="70">
        <f t="shared" si="440"/>
        <v>4330.8599999999997</v>
      </c>
      <c r="DJE59" s="70">
        <f t="shared" si="440"/>
        <v>4330.8599999999997</v>
      </c>
      <c r="DJF59" s="50">
        <f t="shared" si="441"/>
        <v>51970.32</v>
      </c>
      <c r="DJG59" s="61" t="s">
        <v>50</v>
      </c>
      <c r="DJH59" s="60">
        <v>51970.319999999992</v>
      </c>
      <c r="DJI59" s="45">
        <f t="shared" si="442"/>
        <v>4330.8599999999997</v>
      </c>
      <c r="DJJ59" s="70">
        <f t="shared" ref="DJJ59" si="3073">DJI59</f>
        <v>4330.8599999999997</v>
      </c>
      <c r="DJK59" s="70">
        <f t="shared" si="443"/>
        <v>4330.8599999999997</v>
      </c>
      <c r="DJL59" s="70">
        <f t="shared" si="443"/>
        <v>4330.8599999999997</v>
      </c>
      <c r="DJM59" s="70">
        <f t="shared" si="443"/>
        <v>4330.8599999999997</v>
      </c>
      <c r="DJN59" s="70">
        <f t="shared" si="443"/>
        <v>4330.8599999999997</v>
      </c>
      <c r="DJO59" s="70">
        <f t="shared" si="443"/>
        <v>4330.8599999999997</v>
      </c>
      <c r="DJP59" s="70">
        <f t="shared" si="443"/>
        <v>4330.8599999999997</v>
      </c>
      <c r="DJQ59" s="70">
        <f t="shared" si="443"/>
        <v>4330.8599999999997</v>
      </c>
      <c r="DJR59" s="70">
        <f t="shared" si="443"/>
        <v>4330.8599999999997</v>
      </c>
      <c r="DJS59" s="70">
        <f t="shared" si="443"/>
        <v>4330.8599999999997</v>
      </c>
      <c r="DJT59" s="70">
        <f t="shared" si="443"/>
        <v>4330.8599999999997</v>
      </c>
      <c r="DJU59" s="70">
        <f t="shared" si="443"/>
        <v>4330.8599999999997</v>
      </c>
      <c r="DJV59" s="50">
        <f t="shared" si="444"/>
        <v>51970.32</v>
      </c>
      <c r="DJW59" s="61" t="s">
        <v>50</v>
      </c>
      <c r="DJX59" s="60">
        <v>51970.319999999992</v>
      </c>
      <c r="DJY59" s="45">
        <f t="shared" si="445"/>
        <v>4330.8599999999997</v>
      </c>
      <c r="DJZ59" s="70">
        <f t="shared" ref="DJZ59" si="3074">DJY59</f>
        <v>4330.8599999999997</v>
      </c>
      <c r="DKA59" s="70">
        <f t="shared" si="446"/>
        <v>4330.8599999999997</v>
      </c>
      <c r="DKB59" s="70">
        <f t="shared" si="446"/>
        <v>4330.8599999999997</v>
      </c>
      <c r="DKC59" s="70">
        <f t="shared" si="446"/>
        <v>4330.8599999999997</v>
      </c>
      <c r="DKD59" s="70">
        <f t="shared" si="446"/>
        <v>4330.8599999999997</v>
      </c>
      <c r="DKE59" s="70">
        <f t="shared" si="446"/>
        <v>4330.8599999999997</v>
      </c>
      <c r="DKF59" s="70">
        <f t="shared" si="446"/>
        <v>4330.8599999999997</v>
      </c>
      <c r="DKG59" s="70">
        <f t="shared" si="446"/>
        <v>4330.8599999999997</v>
      </c>
      <c r="DKH59" s="70">
        <f t="shared" si="446"/>
        <v>4330.8599999999997</v>
      </c>
      <c r="DKI59" s="70">
        <f t="shared" si="446"/>
        <v>4330.8599999999997</v>
      </c>
      <c r="DKJ59" s="70">
        <f t="shared" si="446"/>
        <v>4330.8599999999997</v>
      </c>
      <c r="DKK59" s="70">
        <f t="shared" si="446"/>
        <v>4330.8599999999997</v>
      </c>
      <c r="DKL59" s="50">
        <f t="shared" si="447"/>
        <v>51970.32</v>
      </c>
      <c r="DKM59" s="61" t="s">
        <v>50</v>
      </c>
      <c r="DKN59" s="60">
        <v>51970.319999999992</v>
      </c>
      <c r="DKO59" s="45">
        <f t="shared" si="448"/>
        <v>4330.8599999999997</v>
      </c>
      <c r="DKP59" s="70">
        <f t="shared" ref="DKP59" si="3075">DKO59</f>
        <v>4330.8599999999997</v>
      </c>
      <c r="DKQ59" s="70">
        <f t="shared" si="449"/>
        <v>4330.8599999999997</v>
      </c>
      <c r="DKR59" s="70">
        <f t="shared" si="449"/>
        <v>4330.8599999999997</v>
      </c>
      <c r="DKS59" s="70">
        <f t="shared" si="449"/>
        <v>4330.8599999999997</v>
      </c>
      <c r="DKT59" s="70">
        <f t="shared" si="449"/>
        <v>4330.8599999999997</v>
      </c>
      <c r="DKU59" s="70">
        <f t="shared" si="449"/>
        <v>4330.8599999999997</v>
      </c>
      <c r="DKV59" s="70">
        <f t="shared" si="449"/>
        <v>4330.8599999999997</v>
      </c>
      <c r="DKW59" s="70">
        <f t="shared" si="449"/>
        <v>4330.8599999999997</v>
      </c>
      <c r="DKX59" s="70">
        <f t="shared" si="449"/>
        <v>4330.8599999999997</v>
      </c>
      <c r="DKY59" s="70">
        <f t="shared" si="449"/>
        <v>4330.8599999999997</v>
      </c>
      <c r="DKZ59" s="70">
        <f t="shared" si="449"/>
        <v>4330.8599999999997</v>
      </c>
      <c r="DLA59" s="70">
        <f t="shared" si="449"/>
        <v>4330.8599999999997</v>
      </c>
      <c r="DLB59" s="50">
        <f t="shared" si="450"/>
        <v>51970.32</v>
      </c>
      <c r="DLC59" s="61" t="s">
        <v>50</v>
      </c>
      <c r="DLD59" s="60">
        <v>51970.319999999992</v>
      </c>
      <c r="DLE59" s="45">
        <f t="shared" si="451"/>
        <v>4330.8599999999997</v>
      </c>
      <c r="DLF59" s="70">
        <f t="shared" ref="DLF59" si="3076">DLE59</f>
        <v>4330.8599999999997</v>
      </c>
      <c r="DLG59" s="70">
        <f t="shared" si="452"/>
        <v>4330.8599999999997</v>
      </c>
      <c r="DLH59" s="70">
        <f t="shared" si="452"/>
        <v>4330.8599999999997</v>
      </c>
      <c r="DLI59" s="70">
        <f t="shared" si="452"/>
        <v>4330.8599999999997</v>
      </c>
      <c r="DLJ59" s="70">
        <f t="shared" si="452"/>
        <v>4330.8599999999997</v>
      </c>
      <c r="DLK59" s="70">
        <f t="shared" si="452"/>
        <v>4330.8599999999997</v>
      </c>
      <c r="DLL59" s="70">
        <f t="shared" si="452"/>
        <v>4330.8599999999997</v>
      </c>
      <c r="DLM59" s="70">
        <f t="shared" si="452"/>
        <v>4330.8599999999997</v>
      </c>
      <c r="DLN59" s="70">
        <f t="shared" si="452"/>
        <v>4330.8599999999997</v>
      </c>
      <c r="DLO59" s="70">
        <f t="shared" si="452"/>
        <v>4330.8599999999997</v>
      </c>
      <c r="DLP59" s="70">
        <f t="shared" si="452"/>
        <v>4330.8599999999997</v>
      </c>
      <c r="DLQ59" s="70">
        <f t="shared" si="452"/>
        <v>4330.8599999999997</v>
      </c>
      <c r="DLR59" s="50">
        <f t="shared" si="453"/>
        <v>51970.32</v>
      </c>
      <c r="DLS59" s="61" t="s">
        <v>50</v>
      </c>
      <c r="DLT59" s="60">
        <v>51970.319999999992</v>
      </c>
      <c r="DLU59" s="45">
        <f t="shared" si="454"/>
        <v>4330.8599999999997</v>
      </c>
      <c r="DLV59" s="70">
        <f t="shared" ref="DLV59" si="3077">DLU59</f>
        <v>4330.8599999999997</v>
      </c>
      <c r="DLW59" s="70">
        <f t="shared" si="455"/>
        <v>4330.8599999999997</v>
      </c>
      <c r="DLX59" s="70">
        <f t="shared" si="455"/>
        <v>4330.8599999999997</v>
      </c>
      <c r="DLY59" s="70">
        <f t="shared" si="455"/>
        <v>4330.8599999999997</v>
      </c>
      <c r="DLZ59" s="70">
        <f t="shared" si="455"/>
        <v>4330.8599999999997</v>
      </c>
      <c r="DMA59" s="70">
        <f t="shared" si="455"/>
        <v>4330.8599999999997</v>
      </c>
      <c r="DMB59" s="70">
        <f t="shared" si="455"/>
        <v>4330.8599999999997</v>
      </c>
      <c r="DMC59" s="70">
        <f t="shared" si="455"/>
        <v>4330.8599999999997</v>
      </c>
      <c r="DMD59" s="70">
        <f t="shared" si="455"/>
        <v>4330.8599999999997</v>
      </c>
      <c r="DME59" s="70">
        <f t="shared" si="455"/>
        <v>4330.8599999999997</v>
      </c>
      <c r="DMF59" s="70">
        <f t="shared" si="455"/>
        <v>4330.8599999999997</v>
      </c>
      <c r="DMG59" s="70">
        <f t="shared" si="455"/>
        <v>4330.8599999999997</v>
      </c>
      <c r="DMH59" s="50">
        <f t="shared" si="456"/>
        <v>51970.32</v>
      </c>
      <c r="DMI59" s="61" t="s">
        <v>50</v>
      </c>
      <c r="DMJ59" s="60">
        <v>51970.319999999992</v>
      </c>
      <c r="DMK59" s="45">
        <f t="shared" si="457"/>
        <v>4330.8599999999997</v>
      </c>
      <c r="DML59" s="70">
        <f t="shared" ref="DML59" si="3078">DMK59</f>
        <v>4330.8599999999997</v>
      </c>
      <c r="DMM59" s="70">
        <f t="shared" si="458"/>
        <v>4330.8599999999997</v>
      </c>
      <c r="DMN59" s="70">
        <f t="shared" si="458"/>
        <v>4330.8599999999997</v>
      </c>
      <c r="DMO59" s="70">
        <f t="shared" si="458"/>
        <v>4330.8599999999997</v>
      </c>
      <c r="DMP59" s="70">
        <f t="shared" si="458"/>
        <v>4330.8599999999997</v>
      </c>
      <c r="DMQ59" s="70">
        <f t="shared" si="458"/>
        <v>4330.8599999999997</v>
      </c>
      <c r="DMR59" s="70">
        <f t="shared" si="458"/>
        <v>4330.8599999999997</v>
      </c>
      <c r="DMS59" s="70">
        <f t="shared" si="458"/>
        <v>4330.8599999999997</v>
      </c>
      <c r="DMT59" s="70">
        <f t="shared" si="458"/>
        <v>4330.8599999999997</v>
      </c>
      <c r="DMU59" s="70">
        <f t="shared" si="458"/>
        <v>4330.8599999999997</v>
      </c>
      <c r="DMV59" s="70">
        <f t="shared" si="458"/>
        <v>4330.8599999999997</v>
      </c>
      <c r="DMW59" s="70">
        <f t="shared" si="458"/>
        <v>4330.8599999999997</v>
      </c>
      <c r="DMX59" s="50">
        <f t="shared" si="459"/>
        <v>51970.32</v>
      </c>
      <c r="DMY59" s="61" t="s">
        <v>50</v>
      </c>
      <c r="DMZ59" s="60">
        <v>51970.319999999992</v>
      </c>
      <c r="DNA59" s="45">
        <f t="shared" si="460"/>
        <v>4330.8599999999997</v>
      </c>
      <c r="DNB59" s="70">
        <f t="shared" ref="DNB59" si="3079">DNA59</f>
        <v>4330.8599999999997</v>
      </c>
      <c r="DNC59" s="70">
        <f t="shared" si="461"/>
        <v>4330.8599999999997</v>
      </c>
      <c r="DND59" s="70">
        <f t="shared" si="461"/>
        <v>4330.8599999999997</v>
      </c>
      <c r="DNE59" s="70">
        <f t="shared" si="461"/>
        <v>4330.8599999999997</v>
      </c>
      <c r="DNF59" s="70">
        <f t="shared" si="461"/>
        <v>4330.8599999999997</v>
      </c>
      <c r="DNG59" s="70">
        <f t="shared" si="461"/>
        <v>4330.8599999999997</v>
      </c>
      <c r="DNH59" s="70">
        <f t="shared" si="461"/>
        <v>4330.8599999999997</v>
      </c>
      <c r="DNI59" s="70">
        <f t="shared" si="461"/>
        <v>4330.8599999999997</v>
      </c>
      <c r="DNJ59" s="70">
        <f t="shared" si="461"/>
        <v>4330.8599999999997</v>
      </c>
      <c r="DNK59" s="70">
        <f t="shared" si="461"/>
        <v>4330.8599999999997</v>
      </c>
      <c r="DNL59" s="70">
        <f t="shared" si="461"/>
        <v>4330.8599999999997</v>
      </c>
      <c r="DNM59" s="70">
        <f t="shared" si="461"/>
        <v>4330.8599999999997</v>
      </c>
      <c r="DNN59" s="50">
        <f t="shared" si="462"/>
        <v>51970.32</v>
      </c>
      <c r="DNO59" s="61" t="s">
        <v>50</v>
      </c>
      <c r="DNP59" s="60">
        <v>51970.319999999992</v>
      </c>
      <c r="DNQ59" s="45">
        <f t="shared" si="463"/>
        <v>4330.8599999999997</v>
      </c>
      <c r="DNR59" s="70">
        <f t="shared" ref="DNR59" si="3080">DNQ59</f>
        <v>4330.8599999999997</v>
      </c>
      <c r="DNS59" s="70">
        <f t="shared" si="464"/>
        <v>4330.8599999999997</v>
      </c>
      <c r="DNT59" s="70">
        <f t="shared" si="464"/>
        <v>4330.8599999999997</v>
      </c>
      <c r="DNU59" s="70">
        <f t="shared" si="464"/>
        <v>4330.8599999999997</v>
      </c>
      <c r="DNV59" s="70">
        <f t="shared" si="464"/>
        <v>4330.8599999999997</v>
      </c>
      <c r="DNW59" s="70">
        <f t="shared" si="464"/>
        <v>4330.8599999999997</v>
      </c>
      <c r="DNX59" s="70">
        <f t="shared" si="464"/>
        <v>4330.8599999999997</v>
      </c>
      <c r="DNY59" s="70">
        <f t="shared" si="464"/>
        <v>4330.8599999999997</v>
      </c>
      <c r="DNZ59" s="70">
        <f t="shared" si="464"/>
        <v>4330.8599999999997</v>
      </c>
      <c r="DOA59" s="70">
        <f t="shared" si="464"/>
        <v>4330.8599999999997</v>
      </c>
      <c r="DOB59" s="70">
        <f t="shared" si="464"/>
        <v>4330.8599999999997</v>
      </c>
      <c r="DOC59" s="70">
        <f t="shared" si="464"/>
        <v>4330.8599999999997</v>
      </c>
      <c r="DOD59" s="50">
        <f t="shared" si="465"/>
        <v>51970.32</v>
      </c>
      <c r="DOE59" s="61" t="s">
        <v>50</v>
      </c>
      <c r="DOF59" s="60">
        <v>51970.319999999992</v>
      </c>
      <c r="DOG59" s="45">
        <f t="shared" si="466"/>
        <v>4330.8599999999997</v>
      </c>
      <c r="DOH59" s="70">
        <f t="shared" ref="DOH59" si="3081">DOG59</f>
        <v>4330.8599999999997</v>
      </c>
      <c r="DOI59" s="70">
        <f t="shared" si="467"/>
        <v>4330.8599999999997</v>
      </c>
      <c r="DOJ59" s="70">
        <f t="shared" si="467"/>
        <v>4330.8599999999997</v>
      </c>
      <c r="DOK59" s="70">
        <f t="shared" si="467"/>
        <v>4330.8599999999997</v>
      </c>
      <c r="DOL59" s="70">
        <f t="shared" si="467"/>
        <v>4330.8599999999997</v>
      </c>
      <c r="DOM59" s="70">
        <f t="shared" si="467"/>
        <v>4330.8599999999997</v>
      </c>
      <c r="DON59" s="70">
        <f t="shared" si="467"/>
        <v>4330.8599999999997</v>
      </c>
      <c r="DOO59" s="70">
        <f t="shared" si="467"/>
        <v>4330.8599999999997</v>
      </c>
      <c r="DOP59" s="70">
        <f t="shared" si="467"/>
        <v>4330.8599999999997</v>
      </c>
      <c r="DOQ59" s="70">
        <f t="shared" si="467"/>
        <v>4330.8599999999997</v>
      </c>
      <c r="DOR59" s="70">
        <f t="shared" si="467"/>
        <v>4330.8599999999997</v>
      </c>
      <c r="DOS59" s="70">
        <f t="shared" si="467"/>
        <v>4330.8599999999997</v>
      </c>
      <c r="DOT59" s="50">
        <f t="shared" si="468"/>
        <v>51970.32</v>
      </c>
      <c r="DOU59" s="61" t="s">
        <v>50</v>
      </c>
      <c r="DOV59" s="60">
        <v>51970.319999999992</v>
      </c>
      <c r="DOW59" s="45">
        <f t="shared" si="469"/>
        <v>4330.8599999999997</v>
      </c>
      <c r="DOX59" s="70">
        <f t="shared" ref="DOX59" si="3082">DOW59</f>
        <v>4330.8599999999997</v>
      </c>
      <c r="DOY59" s="70">
        <f t="shared" si="470"/>
        <v>4330.8599999999997</v>
      </c>
      <c r="DOZ59" s="70">
        <f t="shared" si="470"/>
        <v>4330.8599999999997</v>
      </c>
      <c r="DPA59" s="70">
        <f t="shared" si="470"/>
        <v>4330.8599999999997</v>
      </c>
      <c r="DPB59" s="70">
        <f t="shared" si="470"/>
        <v>4330.8599999999997</v>
      </c>
      <c r="DPC59" s="70">
        <f t="shared" si="470"/>
        <v>4330.8599999999997</v>
      </c>
      <c r="DPD59" s="70">
        <f t="shared" si="470"/>
        <v>4330.8599999999997</v>
      </c>
      <c r="DPE59" s="70">
        <f t="shared" si="470"/>
        <v>4330.8599999999997</v>
      </c>
      <c r="DPF59" s="70">
        <f t="shared" si="470"/>
        <v>4330.8599999999997</v>
      </c>
      <c r="DPG59" s="70">
        <f t="shared" si="470"/>
        <v>4330.8599999999997</v>
      </c>
      <c r="DPH59" s="70">
        <f t="shared" si="470"/>
        <v>4330.8599999999997</v>
      </c>
      <c r="DPI59" s="70">
        <f t="shared" si="470"/>
        <v>4330.8599999999997</v>
      </c>
      <c r="DPJ59" s="50">
        <f t="shared" si="471"/>
        <v>51970.32</v>
      </c>
      <c r="DPK59" s="61" t="s">
        <v>50</v>
      </c>
      <c r="DPL59" s="60">
        <v>51970.319999999992</v>
      </c>
      <c r="DPM59" s="45">
        <f t="shared" si="472"/>
        <v>4330.8599999999997</v>
      </c>
      <c r="DPN59" s="70">
        <f t="shared" ref="DPN59" si="3083">DPM59</f>
        <v>4330.8599999999997</v>
      </c>
      <c r="DPO59" s="70">
        <f t="shared" si="473"/>
        <v>4330.8599999999997</v>
      </c>
      <c r="DPP59" s="70">
        <f t="shared" si="473"/>
        <v>4330.8599999999997</v>
      </c>
      <c r="DPQ59" s="70">
        <f t="shared" si="473"/>
        <v>4330.8599999999997</v>
      </c>
      <c r="DPR59" s="70">
        <f t="shared" si="473"/>
        <v>4330.8599999999997</v>
      </c>
      <c r="DPS59" s="70">
        <f t="shared" si="473"/>
        <v>4330.8599999999997</v>
      </c>
      <c r="DPT59" s="70">
        <f t="shared" si="473"/>
        <v>4330.8599999999997</v>
      </c>
      <c r="DPU59" s="70">
        <f t="shared" si="473"/>
        <v>4330.8599999999997</v>
      </c>
      <c r="DPV59" s="70">
        <f t="shared" si="473"/>
        <v>4330.8599999999997</v>
      </c>
      <c r="DPW59" s="70">
        <f t="shared" si="473"/>
        <v>4330.8599999999997</v>
      </c>
      <c r="DPX59" s="70">
        <f t="shared" si="473"/>
        <v>4330.8599999999997</v>
      </c>
      <c r="DPY59" s="70">
        <f t="shared" si="473"/>
        <v>4330.8599999999997</v>
      </c>
      <c r="DPZ59" s="50">
        <f t="shared" si="474"/>
        <v>51970.32</v>
      </c>
      <c r="DQA59" s="61" t="s">
        <v>50</v>
      </c>
      <c r="DQB59" s="60">
        <v>51970.319999999992</v>
      </c>
      <c r="DQC59" s="45">
        <f t="shared" si="475"/>
        <v>4330.8599999999997</v>
      </c>
      <c r="DQD59" s="70">
        <f t="shared" ref="DQD59" si="3084">DQC59</f>
        <v>4330.8599999999997</v>
      </c>
      <c r="DQE59" s="70">
        <f t="shared" si="476"/>
        <v>4330.8599999999997</v>
      </c>
      <c r="DQF59" s="70">
        <f t="shared" si="476"/>
        <v>4330.8599999999997</v>
      </c>
      <c r="DQG59" s="70">
        <f t="shared" si="476"/>
        <v>4330.8599999999997</v>
      </c>
      <c r="DQH59" s="70">
        <f t="shared" si="476"/>
        <v>4330.8599999999997</v>
      </c>
      <c r="DQI59" s="70">
        <f t="shared" si="476"/>
        <v>4330.8599999999997</v>
      </c>
      <c r="DQJ59" s="70">
        <f t="shared" si="476"/>
        <v>4330.8599999999997</v>
      </c>
      <c r="DQK59" s="70">
        <f t="shared" si="476"/>
        <v>4330.8599999999997</v>
      </c>
      <c r="DQL59" s="70">
        <f t="shared" si="476"/>
        <v>4330.8599999999997</v>
      </c>
      <c r="DQM59" s="70">
        <f t="shared" si="476"/>
        <v>4330.8599999999997</v>
      </c>
      <c r="DQN59" s="70">
        <f t="shared" si="476"/>
        <v>4330.8599999999997</v>
      </c>
      <c r="DQO59" s="70">
        <f t="shared" si="476"/>
        <v>4330.8599999999997</v>
      </c>
      <c r="DQP59" s="50">
        <f t="shared" si="477"/>
        <v>51970.32</v>
      </c>
      <c r="DQQ59" s="61" t="s">
        <v>50</v>
      </c>
      <c r="DQR59" s="60">
        <v>51970.319999999992</v>
      </c>
      <c r="DQS59" s="45">
        <f t="shared" si="478"/>
        <v>4330.8599999999997</v>
      </c>
      <c r="DQT59" s="70">
        <f t="shared" ref="DQT59" si="3085">DQS59</f>
        <v>4330.8599999999997</v>
      </c>
      <c r="DQU59" s="70">
        <f t="shared" si="479"/>
        <v>4330.8599999999997</v>
      </c>
      <c r="DQV59" s="70">
        <f t="shared" si="479"/>
        <v>4330.8599999999997</v>
      </c>
      <c r="DQW59" s="70">
        <f t="shared" si="479"/>
        <v>4330.8599999999997</v>
      </c>
      <c r="DQX59" s="70">
        <f t="shared" si="479"/>
        <v>4330.8599999999997</v>
      </c>
      <c r="DQY59" s="70">
        <f t="shared" si="479"/>
        <v>4330.8599999999997</v>
      </c>
      <c r="DQZ59" s="70">
        <f t="shared" si="479"/>
        <v>4330.8599999999997</v>
      </c>
      <c r="DRA59" s="70">
        <f t="shared" si="479"/>
        <v>4330.8599999999997</v>
      </c>
      <c r="DRB59" s="70">
        <f t="shared" si="479"/>
        <v>4330.8599999999997</v>
      </c>
      <c r="DRC59" s="70">
        <f t="shared" si="479"/>
        <v>4330.8599999999997</v>
      </c>
      <c r="DRD59" s="70">
        <f t="shared" si="479"/>
        <v>4330.8599999999997</v>
      </c>
      <c r="DRE59" s="70">
        <f t="shared" si="479"/>
        <v>4330.8599999999997</v>
      </c>
      <c r="DRF59" s="50">
        <f t="shared" si="480"/>
        <v>51970.32</v>
      </c>
      <c r="DRG59" s="61" t="s">
        <v>50</v>
      </c>
      <c r="DRH59" s="60">
        <v>51970.319999999992</v>
      </c>
      <c r="DRI59" s="45">
        <f t="shared" si="481"/>
        <v>4330.8599999999997</v>
      </c>
      <c r="DRJ59" s="70">
        <f t="shared" ref="DRJ59" si="3086">DRI59</f>
        <v>4330.8599999999997</v>
      </c>
      <c r="DRK59" s="70">
        <f t="shared" si="482"/>
        <v>4330.8599999999997</v>
      </c>
      <c r="DRL59" s="70">
        <f t="shared" si="482"/>
        <v>4330.8599999999997</v>
      </c>
      <c r="DRM59" s="70">
        <f t="shared" si="482"/>
        <v>4330.8599999999997</v>
      </c>
      <c r="DRN59" s="70">
        <f t="shared" si="482"/>
        <v>4330.8599999999997</v>
      </c>
      <c r="DRO59" s="70">
        <f t="shared" si="482"/>
        <v>4330.8599999999997</v>
      </c>
      <c r="DRP59" s="70">
        <f t="shared" si="482"/>
        <v>4330.8599999999997</v>
      </c>
      <c r="DRQ59" s="70">
        <f t="shared" si="482"/>
        <v>4330.8599999999997</v>
      </c>
      <c r="DRR59" s="70">
        <f t="shared" si="482"/>
        <v>4330.8599999999997</v>
      </c>
      <c r="DRS59" s="70">
        <f t="shared" si="482"/>
        <v>4330.8599999999997</v>
      </c>
      <c r="DRT59" s="70">
        <f t="shared" si="482"/>
        <v>4330.8599999999997</v>
      </c>
      <c r="DRU59" s="70">
        <f t="shared" si="482"/>
        <v>4330.8599999999997</v>
      </c>
      <c r="DRV59" s="50">
        <f t="shared" si="483"/>
        <v>51970.32</v>
      </c>
      <c r="DRW59" s="61" t="s">
        <v>50</v>
      </c>
      <c r="DRX59" s="60">
        <v>51970.319999999992</v>
      </c>
      <c r="DRY59" s="45">
        <f t="shared" si="484"/>
        <v>4330.8599999999997</v>
      </c>
      <c r="DRZ59" s="70">
        <f t="shared" ref="DRZ59" si="3087">DRY59</f>
        <v>4330.8599999999997</v>
      </c>
      <c r="DSA59" s="70">
        <f t="shared" si="485"/>
        <v>4330.8599999999997</v>
      </c>
      <c r="DSB59" s="70">
        <f t="shared" si="485"/>
        <v>4330.8599999999997</v>
      </c>
      <c r="DSC59" s="70">
        <f t="shared" si="485"/>
        <v>4330.8599999999997</v>
      </c>
      <c r="DSD59" s="70">
        <f t="shared" si="485"/>
        <v>4330.8599999999997</v>
      </c>
      <c r="DSE59" s="70">
        <f t="shared" si="485"/>
        <v>4330.8599999999997</v>
      </c>
      <c r="DSF59" s="70">
        <f t="shared" si="485"/>
        <v>4330.8599999999997</v>
      </c>
      <c r="DSG59" s="70">
        <f t="shared" si="485"/>
        <v>4330.8599999999997</v>
      </c>
      <c r="DSH59" s="70">
        <f t="shared" si="485"/>
        <v>4330.8599999999997</v>
      </c>
      <c r="DSI59" s="70">
        <f t="shared" si="485"/>
        <v>4330.8599999999997</v>
      </c>
      <c r="DSJ59" s="70">
        <f t="shared" si="485"/>
        <v>4330.8599999999997</v>
      </c>
      <c r="DSK59" s="70">
        <f t="shared" si="485"/>
        <v>4330.8599999999997</v>
      </c>
      <c r="DSL59" s="50">
        <f t="shared" si="486"/>
        <v>51970.32</v>
      </c>
      <c r="DSM59" s="61" t="s">
        <v>50</v>
      </c>
      <c r="DSN59" s="60">
        <v>51970.319999999992</v>
      </c>
      <c r="DSO59" s="45">
        <f t="shared" si="487"/>
        <v>4330.8599999999997</v>
      </c>
      <c r="DSP59" s="70">
        <f t="shared" ref="DSP59" si="3088">DSO59</f>
        <v>4330.8599999999997</v>
      </c>
      <c r="DSQ59" s="70">
        <f t="shared" si="488"/>
        <v>4330.8599999999997</v>
      </c>
      <c r="DSR59" s="70">
        <f t="shared" si="488"/>
        <v>4330.8599999999997</v>
      </c>
      <c r="DSS59" s="70">
        <f t="shared" si="488"/>
        <v>4330.8599999999997</v>
      </c>
      <c r="DST59" s="70">
        <f t="shared" si="488"/>
        <v>4330.8599999999997</v>
      </c>
      <c r="DSU59" s="70">
        <f t="shared" si="488"/>
        <v>4330.8599999999997</v>
      </c>
      <c r="DSV59" s="70">
        <f t="shared" si="488"/>
        <v>4330.8599999999997</v>
      </c>
      <c r="DSW59" s="70">
        <f t="shared" si="488"/>
        <v>4330.8599999999997</v>
      </c>
      <c r="DSX59" s="70">
        <f t="shared" si="488"/>
        <v>4330.8599999999997</v>
      </c>
      <c r="DSY59" s="70">
        <f t="shared" si="488"/>
        <v>4330.8599999999997</v>
      </c>
      <c r="DSZ59" s="70">
        <f t="shared" si="488"/>
        <v>4330.8599999999997</v>
      </c>
      <c r="DTA59" s="70">
        <f t="shared" si="488"/>
        <v>4330.8599999999997</v>
      </c>
      <c r="DTB59" s="50">
        <f t="shared" si="489"/>
        <v>51970.32</v>
      </c>
      <c r="DTC59" s="61" t="s">
        <v>50</v>
      </c>
      <c r="DTD59" s="60">
        <v>51970.319999999992</v>
      </c>
      <c r="DTE59" s="45">
        <f t="shared" si="490"/>
        <v>4330.8599999999997</v>
      </c>
      <c r="DTF59" s="70">
        <f t="shared" ref="DTF59" si="3089">DTE59</f>
        <v>4330.8599999999997</v>
      </c>
      <c r="DTG59" s="70">
        <f t="shared" si="491"/>
        <v>4330.8599999999997</v>
      </c>
      <c r="DTH59" s="70">
        <f t="shared" si="491"/>
        <v>4330.8599999999997</v>
      </c>
      <c r="DTI59" s="70">
        <f t="shared" si="491"/>
        <v>4330.8599999999997</v>
      </c>
      <c r="DTJ59" s="70">
        <f t="shared" si="491"/>
        <v>4330.8599999999997</v>
      </c>
      <c r="DTK59" s="70">
        <f t="shared" si="491"/>
        <v>4330.8599999999997</v>
      </c>
      <c r="DTL59" s="70">
        <f t="shared" si="491"/>
        <v>4330.8599999999997</v>
      </c>
      <c r="DTM59" s="70">
        <f t="shared" si="491"/>
        <v>4330.8599999999997</v>
      </c>
      <c r="DTN59" s="70">
        <f t="shared" si="491"/>
        <v>4330.8599999999997</v>
      </c>
      <c r="DTO59" s="70">
        <f t="shared" si="491"/>
        <v>4330.8599999999997</v>
      </c>
      <c r="DTP59" s="70">
        <f t="shared" si="491"/>
        <v>4330.8599999999997</v>
      </c>
      <c r="DTQ59" s="70">
        <f t="shared" si="491"/>
        <v>4330.8599999999997</v>
      </c>
      <c r="DTR59" s="50">
        <f t="shared" si="492"/>
        <v>51970.32</v>
      </c>
      <c r="DTS59" s="61" t="s">
        <v>50</v>
      </c>
      <c r="DTT59" s="60">
        <v>51970.319999999992</v>
      </c>
      <c r="DTU59" s="45">
        <f t="shared" si="493"/>
        <v>4330.8599999999997</v>
      </c>
      <c r="DTV59" s="70">
        <f t="shared" ref="DTV59" si="3090">DTU59</f>
        <v>4330.8599999999997</v>
      </c>
      <c r="DTW59" s="70">
        <f t="shared" si="494"/>
        <v>4330.8599999999997</v>
      </c>
      <c r="DTX59" s="70">
        <f t="shared" si="494"/>
        <v>4330.8599999999997</v>
      </c>
      <c r="DTY59" s="70">
        <f t="shared" si="494"/>
        <v>4330.8599999999997</v>
      </c>
      <c r="DTZ59" s="70">
        <f t="shared" si="494"/>
        <v>4330.8599999999997</v>
      </c>
      <c r="DUA59" s="70">
        <f t="shared" si="494"/>
        <v>4330.8599999999997</v>
      </c>
      <c r="DUB59" s="70">
        <f t="shared" si="494"/>
        <v>4330.8599999999997</v>
      </c>
      <c r="DUC59" s="70">
        <f t="shared" si="494"/>
        <v>4330.8599999999997</v>
      </c>
      <c r="DUD59" s="70">
        <f t="shared" si="494"/>
        <v>4330.8599999999997</v>
      </c>
      <c r="DUE59" s="70">
        <f t="shared" si="494"/>
        <v>4330.8599999999997</v>
      </c>
      <c r="DUF59" s="70">
        <f t="shared" si="494"/>
        <v>4330.8599999999997</v>
      </c>
      <c r="DUG59" s="70">
        <f t="shared" si="494"/>
        <v>4330.8599999999997</v>
      </c>
      <c r="DUH59" s="50">
        <f t="shared" si="495"/>
        <v>51970.32</v>
      </c>
      <c r="DUI59" s="61" t="s">
        <v>50</v>
      </c>
      <c r="DUJ59" s="60">
        <v>51970.319999999992</v>
      </c>
      <c r="DUK59" s="45">
        <f t="shared" si="496"/>
        <v>4330.8599999999997</v>
      </c>
      <c r="DUL59" s="70">
        <f t="shared" ref="DUL59" si="3091">DUK59</f>
        <v>4330.8599999999997</v>
      </c>
      <c r="DUM59" s="70">
        <f t="shared" si="497"/>
        <v>4330.8599999999997</v>
      </c>
      <c r="DUN59" s="70">
        <f t="shared" si="497"/>
        <v>4330.8599999999997</v>
      </c>
      <c r="DUO59" s="70">
        <f t="shared" si="497"/>
        <v>4330.8599999999997</v>
      </c>
      <c r="DUP59" s="70">
        <f t="shared" si="497"/>
        <v>4330.8599999999997</v>
      </c>
      <c r="DUQ59" s="70">
        <f t="shared" si="497"/>
        <v>4330.8599999999997</v>
      </c>
      <c r="DUR59" s="70">
        <f t="shared" si="497"/>
        <v>4330.8599999999997</v>
      </c>
      <c r="DUS59" s="70">
        <f t="shared" si="497"/>
        <v>4330.8599999999997</v>
      </c>
      <c r="DUT59" s="70">
        <f t="shared" si="497"/>
        <v>4330.8599999999997</v>
      </c>
      <c r="DUU59" s="70">
        <f t="shared" si="497"/>
        <v>4330.8599999999997</v>
      </c>
      <c r="DUV59" s="70">
        <f t="shared" si="497"/>
        <v>4330.8599999999997</v>
      </c>
      <c r="DUW59" s="70">
        <f t="shared" si="497"/>
        <v>4330.8599999999997</v>
      </c>
      <c r="DUX59" s="50">
        <f t="shared" si="498"/>
        <v>51970.32</v>
      </c>
      <c r="DUY59" s="61" t="s">
        <v>50</v>
      </c>
      <c r="DUZ59" s="60">
        <v>51970.319999999992</v>
      </c>
      <c r="DVA59" s="45">
        <f t="shared" si="499"/>
        <v>4330.8599999999997</v>
      </c>
      <c r="DVB59" s="70">
        <f t="shared" ref="DVB59" si="3092">DVA59</f>
        <v>4330.8599999999997</v>
      </c>
      <c r="DVC59" s="70">
        <f t="shared" si="500"/>
        <v>4330.8599999999997</v>
      </c>
      <c r="DVD59" s="70">
        <f t="shared" si="500"/>
        <v>4330.8599999999997</v>
      </c>
      <c r="DVE59" s="70">
        <f t="shared" si="500"/>
        <v>4330.8599999999997</v>
      </c>
      <c r="DVF59" s="70">
        <f t="shared" si="500"/>
        <v>4330.8599999999997</v>
      </c>
      <c r="DVG59" s="70">
        <f t="shared" si="500"/>
        <v>4330.8599999999997</v>
      </c>
      <c r="DVH59" s="70">
        <f t="shared" si="500"/>
        <v>4330.8599999999997</v>
      </c>
      <c r="DVI59" s="70">
        <f t="shared" si="500"/>
        <v>4330.8599999999997</v>
      </c>
      <c r="DVJ59" s="70">
        <f t="shared" si="500"/>
        <v>4330.8599999999997</v>
      </c>
      <c r="DVK59" s="70">
        <f t="shared" si="500"/>
        <v>4330.8599999999997</v>
      </c>
      <c r="DVL59" s="70">
        <f t="shared" si="500"/>
        <v>4330.8599999999997</v>
      </c>
      <c r="DVM59" s="70">
        <f t="shared" si="500"/>
        <v>4330.8599999999997</v>
      </c>
      <c r="DVN59" s="50">
        <f t="shared" si="501"/>
        <v>51970.32</v>
      </c>
      <c r="DVO59" s="61" t="s">
        <v>50</v>
      </c>
      <c r="DVP59" s="60">
        <v>51970.319999999992</v>
      </c>
      <c r="DVQ59" s="45">
        <f t="shared" si="502"/>
        <v>4330.8599999999997</v>
      </c>
      <c r="DVR59" s="70">
        <f t="shared" ref="DVR59" si="3093">DVQ59</f>
        <v>4330.8599999999997</v>
      </c>
      <c r="DVS59" s="70">
        <f t="shared" si="503"/>
        <v>4330.8599999999997</v>
      </c>
      <c r="DVT59" s="70">
        <f t="shared" si="503"/>
        <v>4330.8599999999997</v>
      </c>
      <c r="DVU59" s="70">
        <f t="shared" si="503"/>
        <v>4330.8599999999997</v>
      </c>
      <c r="DVV59" s="70">
        <f t="shared" si="503"/>
        <v>4330.8599999999997</v>
      </c>
      <c r="DVW59" s="70">
        <f t="shared" si="503"/>
        <v>4330.8599999999997</v>
      </c>
      <c r="DVX59" s="70">
        <f t="shared" si="503"/>
        <v>4330.8599999999997</v>
      </c>
      <c r="DVY59" s="70">
        <f t="shared" si="503"/>
        <v>4330.8599999999997</v>
      </c>
      <c r="DVZ59" s="70">
        <f t="shared" si="503"/>
        <v>4330.8599999999997</v>
      </c>
      <c r="DWA59" s="70">
        <f t="shared" si="503"/>
        <v>4330.8599999999997</v>
      </c>
      <c r="DWB59" s="70">
        <f t="shared" si="503"/>
        <v>4330.8599999999997</v>
      </c>
      <c r="DWC59" s="70">
        <f t="shared" si="503"/>
        <v>4330.8599999999997</v>
      </c>
      <c r="DWD59" s="50">
        <f t="shared" si="504"/>
        <v>51970.32</v>
      </c>
      <c r="DWE59" s="61" t="s">
        <v>50</v>
      </c>
      <c r="DWF59" s="60">
        <v>51970.319999999992</v>
      </c>
      <c r="DWG59" s="45">
        <f t="shared" si="505"/>
        <v>4330.8599999999997</v>
      </c>
      <c r="DWH59" s="70">
        <f t="shared" ref="DWH59" si="3094">DWG59</f>
        <v>4330.8599999999997</v>
      </c>
      <c r="DWI59" s="70">
        <f t="shared" si="506"/>
        <v>4330.8599999999997</v>
      </c>
      <c r="DWJ59" s="70">
        <f t="shared" si="506"/>
        <v>4330.8599999999997</v>
      </c>
      <c r="DWK59" s="70">
        <f t="shared" si="506"/>
        <v>4330.8599999999997</v>
      </c>
      <c r="DWL59" s="70">
        <f t="shared" si="506"/>
        <v>4330.8599999999997</v>
      </c>
      <c r="DWM59" s="70">
        <f t="shared" si="506"/>
        <v>4330.8599999999997</v>
      </c>
      <c r="DWN59" s="70">
        <f t="shared" si="506"/>
        <v>4330.8599999999997</v>
      </c>
      <c r="DWO59" s="70">
        <f t="shared" si="506"/>
        <v>4330.8599999999997</v>
      </c>
      <c r="DWP59" s="70">
        <f t="shared" si="506"/>
        <v>4330.8599999999997</v>
      </c>
      <c r="DWQ59" s="70">
        <f t="shared" si="506"/>
        <v>4330.8599999999997</v>
      </c>
      <c r="DWR59" s="70">
        <f t="shared" si="506"/>
        <v>4330.8599999999997</v>
      </c>
      <c r="DWS59" s="70">
        <f t="shared" si="506"/>
        <v>4330.8599999999997</v>
      </c>
      <c r="DWT59" s="50">
        <f t="shared" si="507"/>
        <v>51970.32</v>
      </c>
      <c r="DWU59" s="61" t="s">
        <v>50</v>
      </c>
      <c r="DWV59" s="60">
        <v>51970.319999999992</v>
      </c>
      <c r="DWW59" s="45">
        <f t="shared" si="508"/>
        <v>4330.8599999999997</v>
      </c>
      <c r="DWX59" s="70">
        <f t="shared" ref="DWX59" si="3095">DWW59</f>
        <v>4330.8599999999997</v>
      </c>
      <c r="DWY59" s="70">
        <f t="shared" si="509"/>
        <v>4330.8599999999997</v>
      </c>
      <c r="DWZ59" s="70">
        <f t="shared" si="509"/>
        <v>4330.8599999999997</v>
      </c>
      <c r="DXA59" s="70">
        <f t="shared" si="509"/>
        <v>4330.8599999999997</v>
      </c>
      <c r="DXB59" s="70">
        <f t="shared" si="509"/>
        <v>4330.8599999999997</v>
      </c>
      <c r="DXC59" s="70">
        <f t="shared" si="509"/>
        <v>4330.8599999999997</v>
      </c>
      <c r="DXD59" s="70">
        <f t="shared" si="509"/>
        <v>4330.8599999999997</v>
      </c>
      <c r="DXE59" s="70">
        <f t="shared" si="509"/>
        <v>4330.8599999999997</v>
      </c>
      <c r="DXF59" s="70">
        <f t="shared" si="509"/>
        <v>4330.8599999999997</v>
      </c>
      <c r="DXG59" s="70">
        <f t="shared" si="509"/>
        <v>4330.8599999999997</v>
      </c>
      <c r="DXH59" s="70">
        <f t="shared" si="509"/>
        <v>4330.8599999999997</v>
      </c>
      <c r="DXI59" s="70">
        <f t="shared" si="509"/>
        <v>4330.8599999999997</v>
      </c>
      <c r="DXJ59" s="50">
        <f t="shared" si="510"/>
        <v>51970.32</v>
      </c>
      <c r="DXK59" s="61" t="s">
        <v>50</v>
      </c>
      <c r="DXL59" s="60">
        <v>51970.319999999992</v>
      </c>
      <c r="DXM59" s="45">
        <f t="shared" si="511"/>
        <v>4330.8599999999997</v>
      </c>
      <c r="DXN59" s="70">
        <f t="shared" ref="DXN59" si="3096">DXM59</f>
        <v>4330.8599999999997</v>
      </c>
      <c r="DXO59" s="70">
        <f t="shared" si="512"/>
        <v>4330.8599999999997</v>
      </c>
      <c r="DXP59" s="70">
        <f t="shared" si="512"/>
        <v>4330.8599999999997</v>
      </c>
      <c r="DXQ59" s="70">
        <f t="shared" si="512"/>
        <v>4330.8599999999997</v>
      </c>
      <c r="DXR59" s="70">
        <f t="shared" si="512"/>
        <v>4330.8599999999997</v>
      </c>
      <c r="DXS59" s="70">
        <f t="shared" si="512"/>
        <v>4330.8599999999997</v>
      </c>
      <c r="DXT59" s="70">
        <f t="shared" si="512"/>
        <v>4330.8599999999997</v>
      </c>
      <c r="DXU59" s="70">
        <f t="shared" si="512"/>
        <v>4330.8599999999997</v>
      </c>
      <c r="DXV59" s="70">
        <f t="shared" si="512"/>
        <v>4330.8599999999997</v>
      </c>
      <c r="DXW59" s="70">
        <f t="shared" si="512"/>
        <v>4330.8599999999997</v>
      </c>
      <c r="DXX59" s="70">
        <f t="shared" si="512"/>
        <v>4330.8599999999997</v>
      </c>
      <c r="DXY59" s="70">
        <f t="shared" si="512"/>
        <v>4330.8599999999997</v>
      </c>
      <c r="DXZ59" s="50">
        <f t="shared" si="513"/>
        <v>51970.32</v>
      </c>
      <c r="DYA59" s="61" t="s">
        <v>50</v>
      </c>
      <c r="DYB59" s="60">
        <v>51970.319999999992</v>
      </c>
      <c r="DYC59" s="45">
        <f t="shared" si="514"/>
        <v>4330.8599999999997</v>
      </c>
      <c r="DYD59" s="70">
        <f t="shared" ref="DYD59" si="3097">DYC59</f>
        <v>4330.8599999999997</v>
      </c>
      <c r="DYE59" s="70">
        <f t="shared" si="515"/>
        <v>4330.8599999999997</v>
      </c>
      <c r="DYF59" s="70">
        <f t="shared" si="515"/>
        <v>4330.8599999999997</v>
      </c>
      <c r="DYG59" s="70">
        <f t="shared" si="515"/>
        <v>4330.8599999999997</v>
      </c>
      <c r="DYH59" s="70">
        <f t="shared" si="515"/>
        <v>4330.8599999999997</v>
      </c>
      <c r="DYI59" s="70">
        <f t="shared" si="515"/>
        <v>4330.8599999999997</v>
      </c>
      <c r="DYJ59" s="70">
        <f t="shared" si="515"/>
        <v>4330.8599999999997</v>
      </c>
      <c r="DYK59" s="70">
        <f t="shared" si="515"/>
        <v>4330.8599999999997</v>
      </c>
      <c r="DYL59" s="70">
        <f t="shared" si="515"/>
        <v>4330.8599999999997</v>
      </c>
      <c r="DYM59" s="70">
        <f t="shared" si="515"/>
        <v>4330.8599999999997</v>
      </c>
      <c r="DYN59" s="70">
        <f t="shared" si="515"/>
        <v>4330.8599999999997</v>
      </c>
      <c r="DYO59" s="70">
        <f t="shared" si="515"/>
        <v>4330.8599999999997</v>
      </c>
      <c r="DYP59" s="50">
        <f t="shared" si="516"/>
        <v>51970.32</v>
      </c>
      <c r="DYQ59" s="61" t="s">
        <v>50</v>
      </c>
      <c r="DYR59" s="60">
        <v>51970.319999999992</v>
      </c>
      <c r="DYS59" s="45">
        <f t="shared" si="517"/>
        <v>4330.8599999999997</v>
      </c>
      <c r="DYT59" s="70">
        <f t="shared" ref="DYT59" si="3098">DYS59</f>
        <v>4330.8599999999997</v>
      </c>
      <c r="DYU59" s="70">
        <f t="shared" si="518"/>
        <v>4330.8599999999997</v>
      </c>
      <c r="DYV59" s="70">
        <f t="shared" si="518"/>
        <v>4330.8599999999997</v>
      </c>
      <c r="DYW59" s="70">
        <f t="shared" si="518"/>
        <v>4330.8599999999997</v>
      </c>
      <c r="DYX59" s="70">
        <f t="shared" si="518"/>
        <v>4330.8599999999997</v>
      </c>
      <c r="DYY59" s="70">
        <f t="shared" si="518"/>
        <v>4330.8599999999997</v>
      </c>
      <c r="DYZ59" s="70">
        <f t="shared" si="518"/>
        <v>4330.8599999999997</v>
      </c>
      <c r="DZA59" s="70">
        <f t="shared" si="518"/>
        <v>4330.8599999999997</v>
      </c>
      <c r="DZB59" s="70">
        <f t="shared" si="518"/>
        <v>4330.8599999999997</v>
      </c>
      <c r="DZC59" s="70">
        <f t="shared" si="518"/>
        <v>4330.8599999999997</v>
      </c>
      <c r="DZD59" s="70">
        <f t="shared" si="518"/>
        <v>4330.8599999999997</v>
      </c>
      <c r="DZE59" s="70">
        <f t="shared" si="518"/>
        <v>4330.8599999999997</v>
      </c>
      <c r="DZF59" s="50">
        <f t="shared" si="519"/>
        <v>51970.32</v>
      </c>
      <c r="DZG59" s="61" t="s">
        <v>50</v>
      </c>
      <c r="DZH59" s="60">
        <v>51970.319999999992</v>
      </c>
      <c r="DZI59" s="45">
        <f t="shared" si="520"/>
        <v>4330.8599999999997</v>
      </c>
      <c r="DZJ59" s="70">
        <f t="shared" ref="DZJ59" si="3099">DZI59</f>
        <v>4330.8599999999997</v>
      </c>
      <c r="DZK59" s="70">
        <f t="shared" si="521"/>
        <v>4330.8599999999997</v>
      </c>
      <c r="DZL59" s="70">
        <f t="shared" si="521"/>
        <v>4330.8599999999997</v>
      </c>
      <c r="DZM59" s="70">
        <f t="shared" si="521"/>
        <v>4330.8599999999997</v>
      </c>
      <c r="DZN59" s="70">
        <f t="shared" si="521"/>
        <v>4330.8599999999997</v>
      </c>
      <c r="DZO59" s="70">
        <f t="shared" si="521"/>
        <v>4330.8599999999997</v>
      </c>
      <c r="DZP59" s="70">
        <f t="shared" si="521"/>
        <v>4330.8599999999997</v>
      </c>
      <c r="DZQ59" s="70">
        <f t="shared" si="521"/>
        <v>4330.8599999999997</v>
      </c>
      <c r="DZR59" s="70">
        <f t="shared" si="521"/>
        <v>4330.8599999999997</v>
      </c>
      <c r="DZS59" s="70">
        <f t="shared" si="521"/>
        <v>4330.8599999999997</v>
      </c>
      <c r="DZT59" s="70">
        <f t="shared" si="521"/>
        <v>4330.8599999999997</v>
      </c>
      <c r="DZU59" s="70">
        <f t="shared" si="521"/>
        <v>4330.8599999999997</v>
      </c>
      <c r="DZV59" s="50">
        <f t="shared" si="522"/>
        <v>51970.32</v>
      </c>
      <c r="DZW59" s="61" t="s">
        <v>50</v>
      </c>
      <c r="DZX59" s="60">
        <v>51970.319999999992</v>
      </c>
      <c r="DZY59" s="45">
        <f t="shared" si="523"/>
        <v>4330.8599999999997</v>
      </c>
      <c r="DZZ59" s="70">
        <f t="shared" ref="DZZ59" si="3100">DZY59</f>
        <v>4330.8599999999997</v>
      </c>
      <c r="EAA59" s="70">
        <f t="shared" si="524"/>
        <v>4330.8599999999997</v>
      </c>
      <c r="EAB59" s="70">
        <f t="shared" si="524"/>
        <v>4330.8599999999997</v>
      </c>
      <c r="EAC59" s="70">
        <f t="shared" si="524"/>
        <v>4330.8599999999997</v>
      </c>
      <c r="EAD59" s="70">
        <f t="shared" si="524"/>
        <v>4330.8599999999997</v>
      </c>
      <c r="EAE59" s="70">
        <f t="shared" si="524"/>
        <v>4330.8599999999997</v>
      </c>
      <c r="EAF59" s="70">
        <f t="shared" si="524"/>
        <v>4330.8599999999997</v>
      </c>
      <c r="EAG59" s="70">
        <f t="shared" si="524"/>
        <v>4330.8599999999997</v>
      </c>
      <c r="EAH59" s="70">
        <f t="shared" si="524"/>
        <v>4330.8599999999997</v>
      </c>
      <c r="EAI59" s="70">
        <f t="shared" si="524"/>
        <v>4330.8599999999997</v>
      </c>
      <c r="EAJ59" s="70">
        <f t="shared" si="524"/>
        <v>4330.8599999999997</v>
      </c>
      <c r="EAK59" s="70">
        <f t="shared" si="524"/>
        <v>4330.8599999999997</v>
      </c>
      <c r="EAL59" s="50">
        <f t="shared" si="525"/>
        <v>51970.32</v>
      </c>
      <c r="EAM59" s="61" t="s">
        <v>50</v>
      </c>
      <c r="EAN59" s="60">
        <v>51970.319999999992</v>
      </c>
      <c r="EAO59" s="45">
        <f t="shared" si="526"/>
        <v>4330.8599999999997</v>
      </c>
      <c r="EAP59" s="70">
        <f t="shared" ref="EAP59" si="3101">EAO59</f>
        <v>4330.8599999999997</v>
      </c>
      <c r="EAQ59" s="70">
        <f t="shared" si="527"/>
        <v>4330.8599999999997</v>
      </c>
      <c r="EAR59" s="70">
        <f t="shared" si="527"/>
        <v>4330.8599999999997</v>
      </c>
      <c r="EAS59" s="70">
        <f t="shared" si="527"/>
        <v>4330.8599999999997</v>
      </c>
      <c r="EAT59" s="70">
        <f t="shared" si="527"/>
        <v>4330.8599999999997</v>
      </c>
      <c r="EAU59" s="70">
        <f t="shared" si="527"/>
        <v>4330.8599999999997</v>
      </c>
      <c r="EAV59" s="70">
        <f t="shared" si="527"/>
        <v>4330.8599999999997</v>
      </c>
      <c r="EAW59" s="70">
        <f t="shared" si="527"/>
        <v>4330.8599999999997</v>
      </c>
      <c r="EAX59" s="70">
        <f t="shared" si="527"/>
        <v>4330.8599999999997</v>
      </c>
      <c r="EAY59" s="70">
        <f t="shared" si="527"/>
        <v>4330.8599999999997</v>
      </c>
      <c r="EAZ59" s="70">
        <f t="shared" si="527"/>
        <v>4330.8599999999997</v>
      </c>
      <c r="EBA59" s="70">
        <f t="shared" si="527"/>
        <v>4330.8599999999997</v>
      </c>
      <c r="EBB59" s="50">
        <f t="shared" si="528"/>
        <v>51970.32</v>
      </c>
      <c r="EBC59" s="61" t="s">
        <v>50</v>
      </c>
      <c r="EBD59" s="60">
        <v>51970.319999999992</v>
      </c>
      <c r="EBE59" s="45">
        <f t="shared" si="529"/>
        <v>4330.8599999999997</v>
      </c>
      <c r="EBF59" s="70">
        <f t="shared" ref="EBF59" si="3102">EBE59</f>
        <v>4330.8599999999997</v>
      </c>
      <c r="EBG59" s="70">
        <f t="shared" si="530"/>
        <v>4330.8599999999997</v>
      </c>
      <c r="EBH59" s="70">
        <f t="shared" si="530"/>
        <v>4330.8599999999997</v>
      </c>
      <c r="EBI59" s="70">
        <f t="shared" si="530"/>
        <v>4330.8599999999997</v>
      </c>
      <c r="EBJ59" s="70">
        <f t="shared" si="530"/>
        <v>4330.8599999999997</v>
      </c>
      <c r="EBK59" s="70">
        <f t="shared" si="530"/>
        <v>4330.8599999999997</v>
      </c>
      <c r="EBL59" s="70">
        <f t="shared" si="530"/>
        <v>4330.8599999999997</v>
      </c>
      <c r="EBM59" s="70">
        <f t="shared" si="530"/>
        <v>4330.8599999999997</v>
      </c>
      <c r="EBN59" s="70">
        <f t="shared" si="530"/>
        <v>4330.8599999999997</v>
      </c>
      <c r="EBO59" s="70">
        <f t="shared" si="530"/>
        <v>4330.8599999999997</v>
      </c>
      <c r="EBP59" s="70">
        <f t="shared" si="530"/>
        <v>4330.8599999999997</v>
      </c>
      <c r="EBQ59" s="70">
        <f t="shared" si="530"/>
        <v>4330.8599999999997</v>
      </c>
      <c r="EBR59" s="50">
        <f t="shared" si="531"/>
        <v>51970.32</v>
      </c>
      <c r="EBS59" s="61" t="s">
        <v>50</v>
      </c>
      <c r="EBT59" s="60">
        <v>51970.319999999992</v>
      </c>
      <c r="EBU59" s="45">
        <f t="shared" si="532"/>
        <v>4330.8599999999997</v>
      </c>
      <c r="EBV59" s="70">
        <f t="shared" ref="EBV59" si="3103">EBU59</f>
        <v>4330.8599999999997</v>
      </c>
      <c r="EBW59" s="70">
        <f t="shared" si="533"/>
        <v>4330.8599999999997</v>
      </c>
      <c r="EBX59" s="70">
        <f t="shared" si="533"/>
        <v>4330.8599999999997</v>
      </c>
      <c r="EBY59" s="70">
        <f t="shared" si="533"/>
        <v>4330.8599999999997</v>
      </c>
      <c r="EBZ59" s="70">
        <f t="shared" si="533"/>
        <v>4330.8599999999997</v>
      </c>
      <c r="ECA59" s="70">
        <f t="shared" si="533"/>
        <v>4330.8599999999997</v>
      </c>
      <c r="ECB59" s="70">
        <f t="shared" si="533"/>
        <v>4330.8599999999997</v>
      </c>
      <c r="ECC59" s="70">
        <f t="shared" si="533"/>
        <v>4330.8599999999997</v>
      </c>
      <c r="ECD59" s="70">
        <f t="shared" si="533"/>
        <v>4330.8599999999997</v>
      </c>
      <c r="ECE59" s="70">
        <f t="shared" si="533"/>
        <v>4330.8599999999997</v>
      </c>
      <c r="ECF59" s="70">
        <f t="shared" si="533"/>
        <v>4330.8599999999997</v>
      </c>
      <c r="ECG59" s="70">
        <f t="shared" si="533"/>
        <v>4330.8599999999997</v>
      </c>
      <c r="ECH59" s="50">
        <f t="shared" si="534"/>
        <v>51970.32</v>
      </c>
      <c r="ECI59" s="61" t="s">
        <v>50</v>
      </c>
      <c r="ECJ59" s="60">
        <v>51970.319999999992</v>
      </c>
      <c r="ECK59" s="45">
        <f t="shared" si="535"/>
        <v>4330.8599999999997</v>
      </c>
      <c r="ECL59" s="70">
        <f t="shared" ref="ECL59" si="3104">ECK59</f>
        <v>4330.8599999999997</v>
      </c>
      <c r="ECM59" s="70">
        <f t="shared" si="536"/>
        <v>4330.8599999999997</v>
      </c>
      <c r="ECN59" s="70">
        <f t="shared" si="536"/>
        <v>4330.8599999999997</v>
      </c>
      <c r="ECO59" s="70">
        <f t="shared" si="536"/>
        <v>4330.8599999999997</v>
      </c>
      <c r="ECP59" s="70">
        <f t="shared" si="536"/>
        <v>4330.8599999999997</v>
      </c>
      <c r="ECQ59" s="70">
        <f t="shared" si="536"/>
        <v>4330.8599999999997</v>
      </c>
      <c r="ECR59" s="70">
        <f t="shared" si="536"/>
        <v>4330.8599999999997</v>
      </c>
      <c r="ECS59" s="70">
        <f t="shared" si="536"/>
        <v>4330.8599999999997</v>
      </c>
      <c r="ECT59" s="70">
        <f t="shared" si="536"/>
        <v>4330.8599999999997</v>
      </c>
      <c r="ECU59" s="70">
        <f t="shared" si="536"/>
        <v>4330.8599999999997</v>
      </c>
      <c r="ECV59" s="70">
        <f t="shared" si="536"/>
        <v>4330.8599999999997</v>
      </c>
      <c r="ECW59" s="70">
        <f t="shared" si="536"/>
        <v>4330.8599999999997</v>
      </c>
      <c r="ECX59" s="50">
        <f t="shared" si="537"/>
        <v>51970.32</v>
      </c>
      <c r="ECY59" s="61" t="s">
        <v>50</v>
      </c>
      <c r="ECZ59" s="60">
        <v>51970.319999999992</v>
      </c>
      <c r="EDA59" s="45">
        <f t="shared" si="538"/>
        <v>4330.8599999999997</v>
      </c>
      <c r="EDB59" s="70">
        <f t="shared" ref="EDB59" si="3105">EDA59</f>
        <v>4330.8599999999997</v>
      </c>
      <c r="EDC59" s="70">
        <f t="shared" si="539"/>
        <v>4330.8599999999997</v>
      </c>
      <c r="EDD59" s="70">
        <f t="shared" si="539"/>
        <v>4330.8599999999997</v>
      </c>
      <c r="EDE59" s="70">
        <f t="shared" si="539"/>
        <v>4330.8599999999997</v>
      </c>
      <c r="EDF59" s="70">
        <f t="shared" si="539"/>
        <v>4330.8599999999997</v>
      </c>
      <c r="EDG59" s="70">
        <f t="shared" si="539"/>
        <v>4330.8599999999997</v>
      </c>
      <c r="EDH59" s="70">
        <f t="shared" si="539"/>
        <v>4330.8599999999997</v>
      </c>
      <c r="EDI59" s="70">
        <f t="shared" si="539"/>
        <v>4330.8599999999997</v>
      </c>
      <c r="EDJ59" s="70">
        <f t="shared" si="539"/>
        <v>4330.8599999999997</v>
      </c>
      <c r="EDK59" s="70">
        <f t="shared" si="539"/>
        <v>4330.8599999999997</v>
      </c>
      <c r="EDL59" s="70">
        <f t="shared" si="539"/>
        <v>4330.8599999999997</v>
      </c>
      <c r="EDM59" s="70">
        <f t="shared" si="539"/>
        <v>4330.8599999999997</v>
      </c>
      <c r="EDN59" s="50">
        <f t="shared" si="540"/>
        <v>51970.32</v>
      </c>
      <c r="EDO59" s="61" t="s">
        <v>50</v>
      </c>
      <c r="EDP59" s="60">
        <v>51970.319999999992</v>
      </c>
      <c r="EDQ59" s="45">
        <f t="shared" si="541"/>
        <v>4330.8599999999997</v>
      </c>
      <c r="EDR59" s="70">
        <f t="shared" ref="EDR59" si="3106">EDQ59</f>
        <v>4330.8599999999997</v>
      </c>
      <c r="EDS59" s="70">
        <f t="shared" si="542"/>
        <v>4330.8599999999997</v>
      </c>
      <c r="EDT59" s="70">
        <f t="shared" si="542"/>
        <v>4330.8599999999997</v>
      </c>
      <c r="EDU59" s="70">
        <f t="shared" si="542"/>
        <v>4330.8599999999997</v>
      </c>
      <c r="EDV59" s="70">
        <f t="shared" si="542"/>
        <v>4330.8599999999997</v>
      </c>
      <c r="EDW59" s="70">
        <f t="shared" si="542"/>
        <v>4330.8599999999997</v>
      </c>
      <c r="EDX59" s="70">
        <f t="shared" si="542"/>
        <v>4330.8599999999997</v>
      </c>
      <c r="EDY59" s="70">
        <f t="shared" si="542"/>
        <v>4330.8599999999997</v>
      </c>
      <c r="EDZ59" s="70">
        <f t="shared" si="542"/>
        <v>4330.8599999999997</v>
      </c>
      <c r="EEA59" s="70">
        <f t="shared" si="542"/>
        <v>4330.8599999999997</v>
      </c>
      <c r="EEB59" s="70">
        <f t="shared" si="542"/>
        <v>4330.8599999999997</v>
      </c>
      <c r="EEC59" s="70">
        <f t="shared" si="542"/>
        <v>4330.8599999999997</v>
      </c>
      <c r="EED59" s="50">
        <f t="shared" si="543"/>
        <v>51970.32</v>
      </c>
      <c r="EEE59" s="61" t="s">
        <v>50</v>
      </c>
      <c r="EEF59" s="60">
        <v>51970.319999999992</v>
      </c>
      <c r="EEG59" s="45">
        <f t="shared" si="544"/>
        <v>4330.8599999999997</v>
      </c>
      <c r="EEH59" s="70">
        <f t="shared" ref="EEH59" si="3107">EEG59</f>
        <v>4330.8599999999997</v>
      </c>
      <c r="EEI59" s="70">
        <f t="shared" si="545"/>
        <v>4330.8599999999997</v>
      </c>
      <c r="EEJ59" s="70">
        <f t="shared" si="545"/>
        <v>4330.8599999999997</v>
      </c>
      <c r="EEK59" s="70">
        <f t="shared" si="545"/>
        <v>4330.8599999999997</v>
      </c>
      <c r="EEL59" s="70">
        <f t="shared" si="545"/>
        <v>4330.8599999999997</v>
      </c>
      <c r="EEM59" s="70">
        <f t="shared" si="545"/>
        <v>4330.8599999999997</v>
      </c>
      <c r="EEN59" s="70">
        <f t="shared" si="545"/>
        <v>4330.8599999999997</v>
      </c>
      <c r="EEO59" s="70">
        <f t="shared" si="545"/>
        <v>4330.8599999999997</v>
      </c>
      <c r="EEP59" s="70">
        <f t="shared" si="545"/>
        <v>4330.8599999999997</v>
      </c>
      <c r="EEQ59" s="70">
        <f t="shared" si="545"/>
        <v>4330.8599999999997</v>
      </c>
      <c r="EER59" s="70">
        <f t="shared" si="545"/>
        <v>4330.8599999999997</v>
      </c>
      <c r="EES59" s="70">
        <f t="shared" si="545"/>
        <v>4330.8599999999997</v>
      </c>
      <c r="EET59" s="50">
        <f t="shared" si="546"/>
        <v>51970.32</v>
      </c>
      <c r="EEU59" s="61" t="s">
        <v>50</v>
      </c>
      <c r="EEV59" s="60">
        <v>51970.319999999992</v>
      </c>
      <c r="EEW59" s="45">
        <f t="shared" si="547"/>
        <v>4330.8599999999997</v>
      </c>
      <c r="EEX59" s="70">
        <f t="shared" ref="EEX59" si="3108">EEW59</f>
        <v>4330.8599999999997</v>
      </c>
      <c r="EEY59" s="70">
        <f t="shared" si="548"/>
        <v>4330.8599999999997</v>
      </c>
      <c r="EEZ59" s="70">
        <f t="shared" si="548"/>
        <v>4330.8599999999997</v>
      </c>
      <c r="EFA59" s="70">
        <f t="shared" si="548"/>
        <v>4330.8599999999997</v>
      </c>
      <c r="EFB59" s="70">
        <f t="shared" si="548"/>
        <v>4330.8599999999997</v>
      </c>
      <c r="EFC59" s="70">
        <f t="shared" si="548"/>
        <v>4330.8599999999997</v>
      </c>
      <c r="EFD59" s="70">
        <f t="shared" si="548"/>
        <v>4330.8599999999997</v>
      </c>
      <c r="EFE59" s="70">
        <f t="shared" si="548"/>
        <v>4330.8599999999997</v>
      </c>
      <c r="EFF59" s="70">
        <f t="shared" si="548"/>
        <v>4330.8599999999997</v>
      </c>
      <c r="EFG59" s="70">
        <f t="shared" si="548"/>
        <v>4330.8599999999997</v>
      </c>
      <c r="EFH59" s="70">
        <f t="shared" si="548"/>
        <v>4330.8599999999997</v>
      </c>
      <c r="EFI59" s="70">
        <f t="shared" si="548"/>
        <v>4330.8599999999997</v>
      </c>
      <c r="EFJ59" s="50">
        <f t="shared" si="549"/>
        <v>51970.32</v>
      </c>
      <c r="EFK59" s="61" t="s">
        <v>50</v>
      </c>
      <c r="EFL59" s="60">
        <v>51970.319999999992</v>
      </c>
      <c r="EFM59" s="45">
        <f t="shared" si="550"/>
        <v>4330.8599999999997</v>
      </c>
      <c r="EFN59" s="70">
        <f t="shared" ref="EFN59" si="3109">EFM59</f>
        <v>4330.8599999999997</v>
      </c>
      <c r="EFO59" s="70">
        <f t="shared" si="551"/>
        <v>4330.8599999999997</v>
      </c>
      <c r="EFP59" s="70">
        <f t="shared" si="551"/>
        <v>4330.8599999999997</v>
      </c>
      <c r="EFQ59" s="70">
        <f t="shared" si="551"/>
        <v>4330.8599999999997</v>
      </c>
      <c r="EFR59" s="70">
        <f t="shared" si="551"/>
        <v>4330.8599999999997</v>
      </c>
      <c r="EFS59" s="70">
        <f t="shared" si="551"/>
        <v>4330.8599999999997</v>
      </c>
      <c r="EFT59" s="70">
        <f t="shared" si="551"/>
        <v>4330.8599999999997</v>
      </c>
      <c r="EFU59" s="70">
        <f t="shared" si="551"/>
        <v>4330.8599999999997</v>
      </c>
      <c r="EFV59" s="70">
        <f t="shared" si="551"/>
        <v>4330.8599999999997</v>
      </c>
      <c r="EFW59" s="70">
        <f t="shared" si="551"/>
        <v>4330.8599999999997</v>
      </c>
      <c r="EFX59" s="70">
        <f t="shared" si="551"/>
        <v>4330.8599999999997</v>
      </c>
      <c r="EFY59" s="70">
        <f t="shared" si="551"/>
        <v>4330.8599999999997</v>
      </c>
      <c r="EFZ59" s="50">
        <f t="shared" si="552"/>
        <v>51970.32</v>
      </c>
      <c r="EGA59" s="61" t="s">
        <v>50</v>
      </c>
      <c r="EGB59" s="60">
        <v>51970.319999999992</v>
      </c>
      <c r="EGC59" s="45">
        <f t="shared" si="553"/>
        <v>4330.8599999999997</v>
      </c>
      <c r="EGD59" s="70">
        <f t="shared" ref="EGD59" si="3110">EGC59</f>
        <v>4330.8599999999997</v>
      </c>
      <c r="EGE59" s="70">
        <f t="shared" si="554"/>
        <v>4330.8599999999997</v>
      </c>
      <c r="EGF59" s="70">
        <f t="shared" si="554"/>
        <v>4330.8599999999997</v>
      </c>
      <c r="EGG59" s="70">
        <f t="shared" si="554"/>
        <v>4330.8599999999997</v>
      </c>
      <c r="EGH59" s="70">
        <f t="shared" si="554"/>
        <v>4330.8599999999997</v>
      </c>
      <c r="EGI59" s="70">
        <f t="shared" si="554"/>
        <v>4330.8599999999997</v>
      </c>
      <c r="EGJ59" s="70">
        <f t="shared" si="554"/>
        <v>4330.8599999999997</v>
      </c>
      <c r="EGK59" s="70">
        <f t="shared" si="554"/>
        <v>4330.8599999999997</v>
      </c>
      <c r="EGL59" s="70">
        <f t="shared" si="554"/>
        <v>4330.8599999999997</v>
      </c>
      <c r="EGM59" s="70">
        <f t="shared" si="554"/>
        <v>4330.8599999999997</v>
      </c>
      <c r="EGN59" s="70">
        <f t="shared" si="554"/>
        <v>4330.8599999999997</v>
      </c>
      <c r="EGO59" s="70">
        <f t="shared" si="554"/>
        <v>4330.8599999999997</v>
      </c>
      <c r="EGP59" s="50">
        <f t="shared" si="555"/>
        <v>51970.32</v>
      </c>
      <c r="EGQ59" s="61" t="s">
        <v>50</v>
      </c>
      <c r="EGR59" s="60">
        <v>51970.319999999992</v>
      </c>
      <c r="EGS59" s="45">
        <f t="shared" si="556"/>
        <v>4330.8599999999997</v>
      </c>
      <c r="EGT59" s="70">
        <f t="shared" ref="EGT59" si="3111">EGS59</f>
        <v>4330.8599999999997</v>
      </c>
      <c r="EGU59" s="70">
        <f t="shared" si="557"/>
        <v>4330.8599999999997</v>
      </c>
      <c r="EGV59" s="70">
        <f t="shared" si="557"/>
        <v>4330.8599999999997</v>
      </c>
      <c r="EGW59" s="70">
        <f t="shared" si="557"/>
        <v>4330.8599999999997</v>
      </c>
      <c r="EGX59" s="70">
        <f t="shared" si="557"/>
        <v>4330.8599999999997</v>
      </c>
      <c r="EGY59" s="70">
        <f t="shared" si="557"/>
        <v>4330.8599999999997</v>
      </c>
      <c r="EGZ59" s="70">
        <f t="shared" si="557"/>
        <v>4330.8599999999997</v>
      </c>
      <c r="EHA59" s="70">
        <f t="shared" si="557"/>
        <v>4330.8599999999997</v>
      </c>
      <c r="EHB59" s="70">
        <f t="shared" si="557"/>
        <v>4330.8599999999997</v>
      </c>
      <c r="EHC59" s="70">
        <f t="shared" si="557"/>
        <v>4330.8599999999997</v>
      </c>
      <c r="EHD59" s="70">
        <f t="shared" si="557"/>
        <v>4330.8599999999997</v>
      </c>
      <c r="EHE59" s="70">
        <f t="shared" si="557"/>
        <v>4330.8599999999997</v>
      </c>
      <c r="EHF59" s="50">
        <f t="shared" si="558"/>
        <v>51970.32</v>
      </c>
      <c r="EHG59" s="61" t="s">
        <v>50</v>
      </c>
      <c r="EHH59" s="60">
        <v>51970.319999999992</v>
      </c>
      <c r="EHI59" s="45">
        <f t="shared" si="559"/>
        <v>4330.8599999999997</v>
      </c>
      <c r="EHJ59" s="70">
        <f t="shared" ref="EHJ59" si="3112">EHI59</f>
        <v>4330.8599999999997</v>
      </c>
      <c r="EHK59" s="70">
        <f t="shared" si="560"/>
        <v>4330.8599999999997</v>
      </c>
      <c r="EHL59" s="70">
        <f t="shared" si="560"/>
        <v>4330.8599999999997</v>
      </c>
      <c r="EHM59" s="70">
        <f t="shared" si="560"/>
        <v>4330.8599999999997</v>
      </c>
      <c r="EHN59" s="70">
        <f t="shared" si="560"/>
        <v>4330.8599999999997</v>
      </c>
      <c r="EHO59" s="70">
        <f t="shared" si="560"/>
        <v>4330.8599999999997</v>
      </c>
      <c r="EHP59" s="70">
        <f t="shared" si="560"/>
        <v>4330.8599999999997</v>
      </c>
      <c r="EHQ59" s="70">
        <f t="shared" si="560"/>
        <v>4330.8599999999997</v>
      </c>
      <c r="EHR59" s="70">
        <f t="shared" si="560"/>
        <v>4330.8599999999997</v>
      </c>
      <c r="EHS59" s="70">
        <f t="shared" si="560"/>
        <v>4330.8599999999997</v>
      </c>
      <c r="EHT59" s="70">
        <f t="shared" si="560"/>
        <v>4330.8599999999997</v>
      </c>
      <c r="EHU59" s="70">
        <f t="shared" si="560"/>
        <v>4330.8599999999997</v>
      </c>
      <c r="EHV59" s="50">
        <f t="shared" si="561"/>
        <v>51970.32</v>
      </c>
      <c r="EHW59" s="61" t="s">
        <v>50</v>
      </c>
      <c r="EHX59" s="60">
        <v>51970.319999999992</v>
      </c>
      <c r="EHY59" s="45">
        <f t="shared" si="562"/>
        <v>4330.8599999999997</v>
      </c>
      <c r="EHZ59" s="70">
        <f t="shared" ref="EHZ59" si="3113">EHY59</f>
        <v>4330.8599999999997</v>
      </c>
      <c r="EIA59" s="70">
        <f t="shared" si="563"/>
        <v>4330.8599999999997</v>
      </c>
      <c r="EIB59" s="70">
        <f t="shared" si="563"/>
        <v>4330.8599999999997</v>
      </c>
      <c r="EIC59" s="70">
        <f t="shared" si="563"/>
        <v>4330.8599999999997</v>
      </c>
      <c r="EID59" s="70">
        <f t="shared" si="563"/>
        <v>4330.8599999999997</v>
      </c>
      <c r="EIE59" s="70">
        <f t="shared" si="563"/>
        <v>4330.8599999999997</v>
      </c>
      <c r="EIF59" s="70">
        <f t="shared" si="563"/>
        <v>4330.8599999999997</v>
      </c>
      <c r="EIG59" s="70">
        <f t="shared" si="563"/>
        <v>4330.8599999999997</v>
      </c>
      <c r="EIH59" s="70">
        <f t="shared" si="563"/>
        <v>4330.8599999999997</v>
      </c>
      <c r="EII59" s="70">
        <f t="shared" si="563"/>
        <v>4330.8599999999997</v>
      </c>
      <c r="EIJ59" s="70">
        <f t="shared" si="563"/>
        <v>4330.8599999999997</v>
      </c>
      <c r="EIK59" s="70">
        <f t="shared" si="563"/>
        <v>4330.8599999999997</v>
      </c>
      <c r="EIL59" s="50">
        <f t="shared" si="564"/>
        <v>51970.32</v>
      </c>
      <c r="EIM59" s="61" t="s">
        <v>50</v>
      </c>
      <c r="EIN59" s="60">
        <v>51970.319999999992</v>
      </c>
      <c r="EIO59" s="45">
        <f t="shared" si="565"/>
        <v>4330.8599999999997</v>
      </c>
      <c r="EIP59" s="70">
        <f t="shared" ref="EIP59" si="3114">EIO59</f>
        <v>4330.8599999999997</v>
      </c>
      <c r="EIQ59" s="70">
        <f t="shared" si="566"/>
        <v>4330.8599999999997</v>
      </c>
      <c r="EIR59" s="70">
        <f t="shared" si="566"/>
        <v>4330.8599999999997</v>
      </c>
      <c r="EIS59" s="70">
        <f t="shared" si="566"/>
        <v>4330.8599999999997</v>
      </c>
      <c r="EIT59" s="70">
        <f t="shared" si="566"/>
        <v>4330.8599999999997</v>
      </c>
      <c r="EIU59" s="70">
        <f t="shared" si="566"/>
        <v>4330.8599999999997</v>
      </c>
      <c r="EIV59" s="70">
        <f t="shared" si="566"/>
        <v>4330.8599999999997</v>
      </c>
      <c r="EIW59" s="70">
        <f t="shared" si="566"/>
        <v>4330.8599999999997</v>
      </c>
      <c r="EIX59" s="70">
        <f t="shared" si="566"/>
        <v>4330.8599999999997</v>
      </c>
      <c r="EIY59" s="70">
        <f t="shared" si="566"/>
        <v>4330.8599999999997</v>
      </c>
      <c r="EIZ59" s="70">
        <f t="shared" si="566"/>
        <v>4330.8599999999997</v>
      </c>
      <c r="EJA59" s="70">
        <f t="shared" si="566"/>
        <v>4330.8599999999997</v>
      </c>
      <c r="EJB59" s="50">
        <f t="shared" si="567"/>
        <v>51970.32</v>
      </c>
      <c r="EJC59" s="61" t="s">
        <v>50</v>
      </c>
      <c r="EJD59" s="60">
        <v>51970.319999999992</v>
      </c>
      <c r="EJE59" s="45">
        <f t="shared" si="568"/>
        <v>4330.8599999999997</v>
      </c>
      <c r="EJF59" s="70">
        <f t="shared" ref="EJF59" si="3115">EJE59</f>
        <v>4330.8599999999997</v>
      </c>
      <c r="EJG59" s="70">
        <f t="shared" si="569"/>
        <v>4330.8599999999997</v>
      </c>
      <c r="EJH59" s="70">
        <f t="shared" si="569"/>
        <v>4330.8599999999997</v>
      </c>
      <c r="EJI59" s="70">
        <f t="shared" si="569"/>
        <v>4330.8599999999997</v>
      </c>
      <c r="EJJ59" s="70">
        <f t="shared" si="569"/>
        <v>4330.8599999999997</v>
      </c>
      <c r="EJK59" s="70">
        <f t="shared" si="569"/>
        <v>4330.8599999999997</v>
      </c>
      <c r="EJL59" s="70">
        <f t="shared" si="569"/>
        <v>4330.8599999999997</v>
      </c>
      <c r="EJM59" s="70">
        <f t="shared" si="569"/>
        <v>4330.8599999999997</v>
      </c>
      <c r="EJN59" s="70">
        <f t="shared" si="569"/>
        <v>4330.8599999999997</v>
      </c>
      <c r="EJO59" s="70">
        <f t="shared" si="569"/>
        <v>4330.8599999999997</v>
      </c>
      <c r="EJP59" s="70">
        <f t="shared" si="569"/>
        <v>4330.8599999999997</v>
      </c>
      <c r="EJQ59" s="70">
        <f t="shared" si="569"/>
        <v>4330.8599999999997</v>
      </c>
      <c r="EJR59" s="50">
        <f t="shared" si="570"/>
        <v>51970.32</v>
      </c>
      <c r="EJS59" s="61" t="s">
        <v>50</v>
      </c>
      <c r="EJT59" s="60">
        <v>51970.319999999992</v>
      </c>
      <c r="EJU59" s="45">
        <f t="shared" si="571"/>
        <v>4330.8599999999997</v>
      </c>
      <c r="EJV59" s="70">
        <f t="shared" ref="EJV59" si="3116">EJU59</f>
        <v>4330.8599999999997</v>
      </c>
      <c r="EJW59" s="70">
        <f t="shared" si="572"/>
        <v>4330.8599999999997</v>
      </c>
      <c r="EJX59" s="70">
        <f t="shared" si="572"/>
        <v>4330.8599999999997</v>
      </c>
      <c r="EJY59" s="70">
        <f t="shared" si="572"/>
        <v>4330.8599999999997</v>
      </c>
      <c r="EJZ59" s="70">
        <f t="shared" si="572"/>
        <v>4330.8599999999997</v>
      </c>
      <c r="EKA59" s="70">
        <f t="shared" si="572"/>
        <v>4330.8599999999997</v>
      </c>
      <c r="EKB59" s="70">
        <f t="shared" si="572"/>
        <v>4330.8599999999997</v>
      </c>
      <c r="EKC59" s="70">
        <f t="shared" si="572"/>
        <v>4330.8599999999997</v>
      </c>
      <c r="EKD59" s="70">
        <f t="shared" si="572"/>
        <v>4330.8599999999997</v>
      </c>
      <c r="EKE59" s="70">
        <f t="shared" si="572"/>
        <v>4330.8599999999997</v>
      </c>
      <c r="EKF59" s="70">
        <f t="shared" si="572"/>
        <v>4330.8599999999997</v>
      </c>
      <c r="EKG59" s="70">
        <f t="shared" si="572"/>
        <v>4330.8599999999997</v>
      </c>
      <c r="EKH59" s="50">
        <f t="shared" si="573"/>
        <v>51970.32</v>
      </c>
      <c r="EKI59" s="61" t="s">
        <v>50</v>
      </c>
      <c r="EKJ59" s="60">
        <v>51970.319999999992</v>
      </c>
      <c r="EKK59" s="45">
        <f t="shared" si="574"/>
        <v>4330.8599999999997</v>
      </c>
      <c r="EKL59" s="70">
        <f t="shared" ref="EKL59" si="3117">EKK59</f>
        <v>4330.8599999999997</v>
      </c>
      <c r="EKM59" s="70">
        <f t="shared" si="575"/>
        <v>4330.8599999999997</v>
      </c>
      <c r="EKN59" s="70">
        <f t="shared" si="575"/>
        <v>4330.8599999999997</v>
      </c>
      <c r="EKO59" s="70">
        <f t="shared" si="575"/>
        <v>4330.8599999999997</v>
      </c>
      <c r="EKP59" s="70">
        <f t="shared" si="575"/>
        <v>4330.8599999999997</v>
      </c>
      <c r="EKQ59" s="70">
        <f t="shared" si="575"/>
        <v>4330.8599999999997</v>
      </c>
      <c r="EKR59" s="70">
        <f t="shared" si="575"/>
        <v>4330.8599999999997</v>
      </c>
      <c r="EKS59" s="70">
        <f t="shared" si="575"/>
        <v>4330.8599999999997</v>
      </c>
      <c r="EKT59" s="70">
        <f t="shared" si="575"/>
        <v>4330.8599999999997</v>
      </c>
      <c r="EKU59" s="70">
        <f t="shared" si="575"/>
        <v>4330.8599999999997</v>
      </c>
      <c r="EKV59" s="70">
        <f t="shared" si="575"/>
        <v>4330.8599999999997</v>
      </c>
      <c r="EKW59" s="70">
        <f t="shared" si="575"/>
        <v>4330.8599999999997</v>
      </c>
      <c r="EKX59" s="50">
        <f t="shared" si="576"/>
        <v>51970.32</v>
      </c>
      <c r="EKY59" s="61" t="s">
        <v>50</v>
      </c>
      <c r="EKZ59" s="60">
        <v>51970.319999999992</v>
      </c>
      <c r="ELA59" s="45">
        <f t="shared" si="577"/>
        <v>4330.8599999999997</v>
      </c>
      <c r="ELB59" s="70">
        <f t="shared" ref="ELB59" si="3118">ELA59</f>
        <v>4330.8599999999997</v>
      </c>
      <c r="ELC59" s="70">
        <f t="shared" si="578"/>
        <v>4330.8599999999997</v>
      </c>
      <c r="ELD59" s="70">
        <f t="shared" si="578"/>
        <v>4330.8599999999997</v>
      </c>
      <c r="ELE59" s="70">
        <f t="shared" si="578"/>
        <v>4330.8599999999997</v>
      </c>
      <c r="ELF59" s="70">
        <f t="shared" si="578"/>
        <v>4330.8599999999997</v>
      </c>
      <c r="ELG59" s="70">
        <f t="shared" si="578"/>
        <v>4330.8599999999997</v>
      </c>
      <c r="ELH59" s="70">
        <f t="shared" si="578"/>
        <v>4330.8599999999997</v>
      </c>
      <c r="ELI59" s="70">
        <f t="shared" si="578"/>
        <v>4330.8599999999997</v>
      </c>
      <c r="ELJ59" s="70">
        <f t="shared" si="578"/>
        <v>4330.8599999999997</v>
      </c>
      <c r="ELK59" s="70">
        <f t="shared" si="578"/>
        <v>4330.8599999999997</v>
      </c>
      <c r="ELL59" s="70">
        <f t="shared" si="578"/>
        <v>4330.8599999999997</v>
      </c>
      <c r="ELM59" s="70">
        <f t="shared" si="578"/>
        <v>4330.8599999999997</v>
      </c>
      <c r="ELN59" s="50">
        <f t="shared" si="579"/>
        <v>51970.32</v>
      </c>
      <c r="ELO59" s="61" t="s">
        <v>50</v>
      </c>
      <c r="ELP59" s="60">
        <v>51970.319999999992</v>
      </c>
      <c r="ELQ59" s="45">
        <f t="shared" si="580"/>
        <v>4330.8599999999997</v>
      </c>
      <c r="ELR59" s="70">
        <f t="shared" ref="ELR59" si="3119">ELQ59</f>
        <v>4330.8599999999997</v>
      </c>
      <c r="ELS59" s="70">
        <f t="shared" si="581"/>
        <v>4330.8599999999997</v>
      </c>
      <c r="ELT59" s="70">
        <f t="shared" si="581"/>
        <v>4330.8599999999997</v>
      </c>
      <c r="ELU59" s="70">
        <f t="shared" si="581"/>
        <v>4330.8599999999997</v>
      </c>
      <c r="ELV59" s="70">
        <f t="shared" si="581"/>
        <v>4330.8599999999997</v>
      </c>
      <c r="ELW59" s="70">
        <f t="shared" si="581"/>
        <v>4330.8599999999997</v>
      </c>
      <c r="ELX59" s="70">
        <f t="shared" si="581"/>
        <v>4330.8599999999997</v>
      </c>
      <c r="ELY59" s="70">
        <f t="shared" si="581"/>
        <v>4330.8599999999997</v>
      </c>
      <c r="ELZ59" s="70">
        <f t="shared" si="581"/>
        <v>4330.8599999999997</v>
      </c>
      <c r="EMA59" s="70">
        <f t="shared" si="581"/>
        <v>4330.8599999999997</v>
      </c>
      <c r="EMB59" s="70">
        <f t="shared" si="581"/>
        <v>4330.8599999999997</v>
      </c>
      <c r="EMC59" s="70">
        <f t="shared" si="581"/>
        <v>4330.8599999999997</v>
      </c>
      <c r="EMD59" s="50">
        <f t="shared" si="582"/>
        <v>51970.32</v>
      </c>
      <c r="EME59" s="61" t="s">
        <v>50</v>
      </c>
      <c r="EMF59" s="60">
        <v>51970.319999999992</v>
      </c>
      <c r="EMG59" s="45">
        <f t="shared" si="583"/>
        <v>4330.8599999999997</v>
      </c>
      <c r="EMH59" s="70">
        <f t="shared" ref="EMH59" si="3120">EMG59</f>
        <v>4330.8599999999997</v>
      </c>
      <c r="EMI59" s="70">
        <f t="shared" si="584"/>
        <v>4330.8599999999997</v>
      </c>
      <c r="EMJ59" s="70">
        <f t="shared" si="584"/>
        <v>4330.8599999999997</v>
      </c>
      <c r="EMK59" s="70">
        <f t="shared" si="584"/>
        <v>4330.8599999999997</v>
      </c>
      <c r="EML59" s="70">
        <f t="shared" si="584"/>
        <v>4330.8599999999997</v>
      </c>
      <c r="EMM59" s="70">
        <f t="shared" si="584"/>
        <v>4330.8599999999997</v>
      </c>
      <c r="EMN59" s="70">
        <f t="shared" si="584"/>
        <v>4330.8599999999997</v>
      </c>
      <c r="EMO59" s="70">
        <f t="shared" si="584"/>
        <v>4330.8599999999997</v>
      </c>
      <c r="EMP59" s="70">
        <f t="shared" si="584"/>
        <v>4330.8599999999997</v>
      </c>
      <c r="EMQ59" s="70">
        <f t="shared" si="584"/>
        <v>4330.8599999999997</v>
      </c>
      <c r="EMR59" s="70">
        <f t="shared" si="584"/>
        <v>4330.8599999999997</v>
      </c>
      <c r="EMS59" s="70">
        <f t="shared" si="584"/>
        <v>4330.8599999999997</v>
      </c>
      <c r="EMT59" s="50">
        <f t="shared" si="585"/>
        <v>51970.32</v>
      </c>
      <c r="EMU59" s="61" t="s">
        <v>50</v>
      </c>
      <c r="EMV59" s="60">
        <v>51970.319999999992</v>
      </c>
      <c r="EMW59" s="45">
        <f t="shared" si="586"/>
        <v>4330.8599999999997</v>
      </c>
      <c r="EMX59" s="70">
        <f t="shared" ref="EMX59" si="3121">EMW59</f>
        <v>4330.8599999999997</v>
      </c>
      <c r="EMY59" s="70">
        <f t="shared" si="587"/>
        <v>4330.8599999999997</v>
      </c>
      <c r="EMZ59" s="70">
        <f t="shared" si="587"/>
        <v>4330.8599999999997</v>
      </c>
      <c r="ENA59" s="70">
        <f t="shared" si="587"/>
        <v>4330.8599999999997</v>
      </c>
      <c r="ENB59" s="70">
        <f t="shared" si="587"/>
        <v>4330.8599999999997</v>
      </c>
      <c r="ENC59" s="70">
        <f t="shared" si="587"/>
        <v>4330.8599999999997</v>
      </c>
      <c r="END59" s="70">
        <f t="shared" si="587"/>
        <v>4330.8599999999997</v>
      </c>
      <c r="ENE59" s="70">
        <f t="shared" si="587"/>
        <v>4330.8599999999997</v>
      </c>
      <c r="ENF59" s="70">
        <f t="shared" si="587"/>
        <v>4330.8599999999997</v>
      </c>
      <c r="ENG59" s="70">
        <f t="shared" si="587"/>
        <v>4330.8599999999997</v>
      </c>
      <c r="ENH59" s="70">
        <f t="shared" si="587"/>
        <v>4330.8599999999997</v>
      </c>
      <c r="ENI59" s="70">
        <f t="shared" si="587"/>
        <v>4330.8599999999997</v>
      </c>
      <c r="ENJ59" s="50">
        <f t="shared" si="588"/>
        <v>51970.32</v>
      </c>
      <c r="ENK59" s="61" t="s">
        <v>50</v>
      </c>
      <c r="ENL59" s="60">
        <v>51970.319999999992</v>
      </c>
      <c r="ENM59" s="45">
        <f t="shared" si="589"/>
        <v>4330.8599999999997</v>
      </c>
      <c r="ENN59" s="70">
        <f t="shared" ref="ENN59" si="3122">ENM59</f>
        <v>4330.8599999999997</v>
      </c>
      <c r="ENO59" s="70">
        <f t="shared" si="590"/>
        <v>4330.8599999999997</v>
      </c>
      <c r="ENP59" s="70">
        <f t="shared" si="590"/>
        <v>4330.8599999999997</v>
      </c>
      <c r="ENQ59" s="70">
        <f t="shared" si="590"/>
        <v>4330.8599999999997</v>
      </c>
      <c r="ENR59" s="70">
        <f t="shared" si="590"/>
        <v>4330.8599999999997</v>
      </c>
      <c r="ENS59" s="70">
        <f t="shared" si="590"/>
        <v>4330.8599999999997</v>
      </c>
      <c r="ENT59" s="70">
        <f t="shared" si="590"/>
        <v>4330.8599999999997</v>
      </c>
      <c r="ENU59" s="70">
        <f t="shared" si="590"/>
        <v>4330.8599999999997</v>
      </c>
      <c r="ENV59" s="70">
        <f t="shared" si="590"/>
        <v>4330.8599999999997</v>
      </c>
      <c r="ENW59" s="70">
        <f t="shared" si="590"/>
        <v>4330.8599999999997</v>
      </c>
      <c r="ENX59" s="70">
        <f t="shared" si="590"/>
        <v>4330.8599999999997</v>
      </c>
      <c r="ENY59" s="70">
        <f t="shared" si="590"/>
        <v>4330.8599999999997</v>
      </c>
      <c r="ENZ59" s="50">
        <f t="shared" si="591"/>
        <v>51970.32</v>
      </c>
      <c r="EOA59" s="61" t="s">
        <v>50</v>
      </c>
      <c r="EOB59" s="60">
        <v>51970.319999999992</v>
      </c>
      <c r="EOC59" s="45">
        <f t="shared" si="592"/>
        <v>4330.8599999999997</v>
      </c>
      <c r="EOD59" s="70">
        <f t="shared" ref="EOD59" si="3123">EOC59</f>
        <v>4330.8599999999997</v>
      </c>
      <c r="EOE59" s="70">
        <f t="shared" si="593"/>
        <v>4330.8599999999997</v>
      </c>
      <c r="EOF59" s="70">
        <f t="shared" si="593"/>
        <v>4330.8599999999997</v>
      </c>
      <c r="EOG59" s="70">
        <f t="shared" si="593"/>
        <v>4330.8599999999997</v>
      </c>
      <c r="EOH59" s="70">
        <f t="shared" si="593"/>
        <v>4330.8599999999997</v>
      </c>
      <c r="EOI59" s="70">
        <f t="shared" si="593"/>
        <v>4330.8599999999997</v>
      </c>
      <c r="EOJ59" s="70">
        <f t="shared" si="593"/>
        <v>4330.8599999999997</v>
      </c>
      <c r="EOK59" s="70">
        <f t="shared" si="593"/>
        <v>4330.8599999999997</v>
      </c>
      <c r="EOL59" s="70">
        <f t="shared" si="593"/>
        <v>4330.8599999999997</v>
      </c>
      <c r="EOM59" s="70">
        <f t="shared" si="593"/>
        <v>4330.8599999999997</v>
      </c>
      <c r="EON59" s="70">
        <f t="shared" si="593"/>
        <v>4330.8599999999997</v>
      </c>
      <c r="EOO59" s="70">
        <f t="shared" si="593"/>
        <v>4330.8599999999997</v>
      </c>
      <c r="EOP59" s="50">
        <f t="shared" si="594"/>
        <v>51970.32</v>
      </c>
      <c r="EOQ59" s="61" t="s">
        <v>50</v>
      </c>
      <c r="EOR59" s="60">
        <v>51970.319999999992</v>
      </c>
      <c r="EOS59" s="45">
        <f t="shared" si="595"/>
        <v>4330.8599999999997</v>
      </c>
      <c r="EOT59" s="70">
        <f t="shared" ref="EOT59" si="3124">EOS59</f>
        <v>4330.8599999999997</v>
      </c>
      <c r="EOU59" s="70">
        <f t="shared" si="596"/>
        <v>4330.8599999999997</v>
      </c>
      <c r="EOV59" s="70">
        <f t="shared" si="596"/>
        <v>4330.8599999999997</v>
      </c>
      <c r="EOW59" s="70">
        <f t="shared" si="596"/>
        <v>4330.8599999999997</v>
      </c>
      <c r="EOX59" s="70">
        <f t="shared" si="596"/>
        <v>4330.8599999999997</v>
      </c>
      <c r="EOY59" s="70">
        <f t="shared" si="596"/>
        <v>4330.8599999999997</v>
      </c>
      <c r="EOZ59" s="70">
        <f t="shared" si="596"/>
        <v>4330.8599999999997</v>
      </c>
      <c r="EPA59" s="70">
        <f t="shared" si="596"/>
        <v>4330.8599999999997</v>
      </c>
      <c r="EPB59" s="70">
        <f t="shared" si="596"/>
        <v>4330.8599999999997</v>
      </c>
      <c r="EPC59" s="70">
        <f t="shared" si="596"/>
        <v>4330.8599999999997</v>
      </c>
      <c r="EPD59" s="70">
        <f t="shared" si="596"/>
        <v>4330.8599999999997</v>
      </c>
      <c r="EPE59" s="70">
        <f t="shared" si="596"/>
        <v>4330.8599999999997</v>
      </c>
      <c r="EPF59" s="50">
        <f t="shared" si="597"/>
        <v>51970.32</v>
      </c>
      <c r="EPG59" s="61" t="s">
        <v>50</v>
      </c>
      <c r="EPH59" s="60">
        <v>51970.319999999992</v>
      </c>
      <c r="EPI59" s="45">
        <f t="shared" si="598"/>
        <v>4330.8599999999997</v>
      </c>
      <c r="EPJ59" s="70">
        <f t="shared" ref="EPJ59" si="3125">EPI59</f>
        <v>4330.8599999999997</v>
      </c>
      <c r="EPK59" s="70">
        <f t="shared" si="599"/>
        <v>4330.8599999999997</v>
      </c>
      <c r="EPL59" s="70">
        <f t="shared" si="599"/>
        <v>4330.8599999999997</v>
      </c>
      <c r="EPM59" s="70">
        <f t="shared" si="599"/>
        <v>4330.8599999999997</v>
      </c>
      <c r="EPN59" s="70">
        <f t="shared" si="599"/>
        <v>4330.8599999999997</v>
      </c>
      <c r="EPO59" s="70">
        <f t="shared" si="599"/>
        <v>4330.8599999999997</v>
      </c>
      <c r="EPP59" s="70">
        <f t="shared" si="599"/>
        <v>4330.8599999999997</v>
      </c>
      <c r="EPQ59" s="70">
        <f t="shared" si="599"/>
        <v>4330.8599999999997</v>
      </c>
      <c r="EPR59" s="70">
        <f t="shared" si="599"/>
        <v>4330.8599999999997</v>
      </c>
      <c r="EPS59" s="70">
        <f t="shared" si="599"/>
        <v>4330.8599999999997</v>
      </c>
      <c r="EPT59" s="70">
        <f t="shared" si="599"/>
        <v>4330.8599999999997</v>
      </c>
      <c r="EPU59" s="70">
        <f t="shared" si="599"/>
        <v>4330.8599999999997</v>
      </c>
      <c r="EPV59" s="50">
        <f t="shared" si="600"/>
        <v>51970.32</v>
      </c>
      <c r="EPW59" s="61" t="s">
        <v>50</v>
      </c>
      <c r="EPX59" s="60">
        <v>51970.319999999992</v>
      </c>
      <c r="EPY59" s="45">
        <f t="shared" si="601"/>
        <v>4330.8599999999997</v>
      </c>
      <c r="EPZ59" s="70">
        <f t="shared" ref="EPZ59" si="3126">EPY59</f>
        <v>4330.8599999999997</v>
      </c>
      <c r="EQA59" s="70">
        <f t="shared" si="602"/>
        <v>4330.8599999999997</v>
      </c>
      <c r="EQB59" s="70">
        <f t="shared" si="602"/>
        <v>4330.8599999999997</v>
      </c>
      <c r="EQC59" s="70">
        <f t="shared" si="602"/>
        <v>4330.8599999999997</v>
      </c>
      <c r="EQD59" s="70">
        <f t="shared" si="602"/>
        <v>4330.8599999999997</v>
      </c>
      <c r="EQE59" s="70">
        <f t="shared" si="602"/>
        <v>4330.8599999999997</v>
      </c>
      <c r="EQF59" s="70">
        <f t="shared" si="602"/>
        <v>4330.8599999999997</v>
      </c>
      <c r="EQG59" s="70">
        <f t="shared" si="602"/>
        <v>4330.8599999999997</v>
      </c>
      <c r="EQH59" s="70">
        <f t="shared" si="602"/>
        <v>4330.8599999999997</v>
      </c>
      <c r="EQI59" s="70">
        <f t="shared" si="602"/>
        <v>4330.8599999999997</v>
      </c>
      <c r="EQJ59" s="70">
        <f t="shared" si="602"/>
        <v>4330.8599999999997</v>
      </c>
      <c r="EQK59" s="70">
        <f t="shared" si="602"/>
        <v>4330.8599999999997</v>
      </c>
      <c r="EQL59" s="50">
        <f t="shared" si="603"/>
        <v>51970.32</v>
      </c>
      <c r="EQM59" s="61" t="s">
        <v>50</v>
      </c>
      <c r="EQN59" s="60">
        <v>51970.319999999992</v>
      </c>
      <c r="EQO59" s="45">
        <f t="shared" si="604"/>
        <v>4330.8599999999997</v>
      </c>
      <c r="EQP59" s="70">
        <f t="shared" ref="EQP59" si="3127">EQO59</f>
        <v>4330.8599999999997</v>
      </c>
      <c r="EQQ59" s="70">
        <f t="shared" si="605"/>
        <v>4330.8599999999997</v>
      </c>
      <c r="EQR59" s="70">
        <f t="shared" si="605"/>
        <v>4330.8599999999997</v>
      </c>
      <c r="EQS59" s="70">
        <f t="shared" si="605"/>
        <v>4330.8599999999997</v>
      </c>
      <c r="EQT59" s="70">
        <f t="shared" si="605"/>
        <v>4330.8599999999997</v>
      </c>
      <c r="EQU59" s="70">
        <f t="shared" si="605"/>
        <v>4330.8599999999997</v>
      </c>
      <c r="EQV59" s="70">
        <f t="shared" si="605"/>
        <v>4330.8599999999997</v>
      </c>
      <c r="EQW59" s="70">
        <f t="shared" si="605"/>
        <v>4330.8599999999997</v>
      </c>
      <c r="EQX59" s="70">
        <f t="shared" si="605"/>
        <v>4330.8599999999997</v>
      </c>
      <c r="EQY59" s="70">
        <f t="shared" si="605"/>
        <v>4330.8599999999997</v>
      </c>
      <c r="EQZ59" s="70">
        <f t="shared" si="605"/>
        <v>4330.8599999999997</v>
      </c>
      <c r="ERA59" s="70">
        <f t="shared" si="605"/>
        <v>4330.8599999999997</v>
      </c>
      <c r="ERB59" s="50">
        <f t="shared" si="606"/>
        <v>51970.32</v>
      </c>
      <c r="ERC59" s="61" t="s">
        <v>50</v>
      </c>
      <c r="ERD59" s="60">
        <v>51970.319999999992</v>
      </c>
      <c r="ERE59" s="45">
        <f t="shared" si="607"/>
        <v>4330.8599999999997</v>
      </c>
      <c r="ERF59" s="70">
        <f t="shared" ref="ERF59" si="3128">ERE59</f>
        <v>4330.8599999999997</v>
      </c>
      <c r="ERG59" s="70">
        <f t="shared" si="608"/>
        <v>4330.8599999999997</v>
      </c>
      <c r="ERH59" s="70">
        <f t="shared" si="608"/>
        <v>4330.8599999999997</v>
      </c>
      <c r="ERI59" s="70">
        <f t="shared" si="608"/>
        <v>4330.8599999999997</v>
      </c>
      <c r="ERJ59" s="70">
        <f t="shared" si="608"/>
        <v>4330.8599999999997</v>
      </c>
      <c r="ERK59" s="70">
        <f t="shared" si="608"/>
        <v>4330.8599999999997</v>
      </c>
      <c r="ERL59" s="70">
        <f t="shared" si="608"/>
        <v>4330.8599999999997</v>
      </c>
      <c r="ERM59" s="70">
        <f t="shared" si="608"/>
        <v>4330.8599999999997</v>
      </c>
      <c r="ERN59" s="70">
        <f t="shared" si="608"/>
        <v>4330.8599999999997</v>
      </c>
      <c r="ERO59" s="70">
        <f t="shared" si="608"/>
        <v>4330.8599999999997</v>
      </c>
      <c r="ERP59" s="70">
        <f t="shared" si="608"/>
        <v>4330.8599999999997</v>
      </c>
      <c r="ERQ59" s="70">
        <f t="shared" si="608"/>
        <v>4330.8599999999997</v>
      </c>
      <c r="ERR59" s="50">
        <f t="shared" si="609"/>
        <v>51970.32</v>
      </c>
      <c r="ERS59" s="61" t="s">
        <v>50</v>
      </c>
      <c r="ERT59" s="60">
        <v>51970.319999999992</v>
      </c>
      <c r="ERU59" s="45">
        <f t="shared" si="610"/>
        <v>4330.8599999999997</v>
      </c>
      <c r="ERV59" s="70">
        <f t="shared" ref="ERV59" si="3129">ERU59</f>
        <v>4330.8599999999997</v>
      </c>
      <c r="ERW59" s="70">
        <f t="shared" si="611"/>
        <v>4330.8599999999997</v>
      </c>
      <c r="ERX59" s="70">
        <f t="shared" si="611"/>
        <v>4330.8599999999997</v>
      </c>
      <c r="ERY59" s="70">
        <f t="shared" si="611"/>
        <v>4330.8599999999997</v>
      </c>
      <c r="ERZ59" s="70">
        <f t="shared" si="611"/>
        <v>4330.8599999999997</v>
      </c>
      <c r="ESA59" s="70">
        <f t="shared" si="611"/>
        <v>4330.8599999999997</v>
      </c>
      <c r="ESB59" s="70">
        <f t="shared" si="611"/>
        <v>4330.8599999999997</v>
      </c>
      <c r="ESC59" s="70">
        <f t="shared" si="611"/>
        <v>4330.8599999999997</v>
      </c>
      <c r="ESD59" s="70">
        <f t="shared" si="611"/>
        <v>4330.8599999999997</v>
      </c>
      <c r="ESE59" s="70">
        <f t="shared" si="611"/>
        <v>4330.8599999999997</v>
      </c>
      <c r="ESF59" s="70">
        <f t="shared" si="611"/>
        <v>4330.8599999999997</v>
      </c>
      <c r="ESG59" s="70">
        <f t="shared" si="611"/>
        <v>4330.8599999999997</v>
      </c>
      <c r="ESH59" s="50">
        <f t="shared" si="612"/>
        <v>51970.32</v>
      </c>
      <c r="ESI59" s="61" t="s">
        <v>50</v>
      </c>
      <c r="ESJ59" s="60">
        <v>51970.319999999992</v>
      </c>
      <c r="ESK59" s="45">
        <f t="shared" si="613"/>
        <v>4330.8599999999997</v>
      </c>
      <c r="ESL59" s="70">
        <f t="shared" ref="ESL59" si="3130">ESK59</f>
        <v>4330.8599999999997</v>
      </c>
      <c r="ESM59" s="70">
        <f t="shared" si="614"/>
        <v>4330.8599999999997</v>
      </c>
      <c r="ESN59" s="70">
        <f t="shared" si="614"/>
        <v>4330.8599999999997</v>
      </c>
      <c r="ESO59" s="70">
        <f t="shared" si="614"/>
        <v>4330.8599999999997</v>
      </c>
      <c r="ESP59" s="70">
        <f t="shared" si="614"/>
        <v>4330.8599999999997</v>
      </c>
      <c r="ESQ59" s="70">
        <f t="shared" si="614"/>
        <v>4330.8599999999997</v>
      </c>
      <c r="ESR59" s="70">
        <f t="shared" si="614"/>
        <v>4330.8599999999997</v>
      </c>
      <c r="ESS59" s="70">
        <f t="shared" si="614"/>
        <v>4330.8599999999997</v>
      </c>
      <c r="EST59" s="70">
        <f t="shared" si="614"/>
        <v>4330.8599999999997</v>
      </c>
      <c r="ESU59" s="70">
        <f t="shared" si="614"/>
        <v>4330.8599999999997</v>
      </c>
      <c r="ESV59" s="70">
        <f t="shared" si="614"/>
        <v>4330.8599999999997</v>
      </c>
      <c r="ESW59" s="70">
        <f t="shared" si="614"/>
        <v>4330.8599999999997</v>
      </c>
      <c r="ESX59" s="50">
        <f t="shared" si="615"/>
        <v>51970.32</v>
      </c>
      <c r="ESY59" s="61" t="s">
        <v>50</v>
      </c>
      <c r="ESZ59" s="60">
        <v>51970.319999999992</v>
      </c>
      <c r="ETA59" s="45">
        <f t="shared" si="616"/>
        <v>4330.8599999999997</v>
      </c>
      <c r="ETB59" s="70">
        <f t="shared" ref="ETB59" si="3131">ETA59</f>
        <v>4330.8599999999997</v>
      </c>
      <c r="ETC59" s="70">
        <f t="shared" si="617"/>
        <v>4330.8599999999997</v>
      </c>
      <c r="ETD59" s="70">
        <f t="shared" si="617"/>
        <v>4330.8599999999997</v>
      </c>
      <c r="ETE59" s="70">
        <f t="shared" si="617"/>
        <v>4330.8599999999997</v>
      </c>
      <c r="ETF59" s="70">
        <f t="shared" si="617"/>
        <v>4330.8599999999997</v>
      </c>
      <c r="ETG59" s="70">
        <f t="shared" si="617"/>
        <v>4330.8599999999997</v>
      </c>
      <c r="ETH59" s="70">
        <f t="shared" si="617"/>
        <v>4330.8599999999997</v>
      </c>
      <c r="ETI59" s="70">
        <f t="shared" si="617"/>
        <v>4330.8599999999997</v>
      </c>
      <c r="ETJ59" s="70">
        <f t="shared" si="617"/>
        <v>4330.8599999999997</v>
      </c>
      <c r="ETK59" s="70">
        <f t="shared" si="617"/>
        <v>4330.8599999999997</v>
      </c>
      <c r="ETL59" s="70">
        <f t="shared" si="617"/>
        <v>4330.8599999999997</v>
      </c>
      <c r="ETM59" s="70">
        <f t="shared" si="617"/>
        <v>4330.8599999999997</v>
      </c>
      <c r="ETN59" s="50">
        <f t="shared" si="618"/>
        <v>51970.32</v>
      </c>
      <c r="ETO59" s="61" t="s">
        <v>50</v>
      </c>
      <c r="ETP59" s="60">
        <v>51970.319999999992</v>
      </c>
      <c r="ETQ59" s="45">
        <f t="shared" si="619"/>
        <v>4330.8599999999997</v>
      </c>
      <c r="ETR59" s="70">
        <f t="shared" ref="ETR59" si="3132">ETQ59</f>
        <v>4330.8599999999997</v>
      </c>
      <c r="ETS59" s="70">
        <f t="shared" si="620"/>
        <v>4330.8599999999997</v>
      </c>
      <c r="ETT59" s="70">
        <f t="shared" si="620"/>
        <v>4330.8599999999997</v>
      </c>
      <c r="ETU59" s="70">
        <f t="shared" si="620"/>
        <v>4330.8599999999997</v>
      </c>
      <c r="ETV59" s="70">
        <f t="shared" si="620"/>
        <v>4330.8599999999997</v>
      </c>
      <c r="ETW59" s="70">
        <f t="shared" si="620"/>
        <v>4330.8599999999997</v>
      </c>
      <c r="ETX59" s="70">
        <f t="shared" si="620"/>
        <v>4330.8599999999997</v>
      </c>
      <c r="ETY59" s="70">
        <f t="shared" si="620"/>
        <v>4330.8599999999997</v>
      </c>
      <c r="ETZ59" s="70">
        <f t="shared" si="620"/>
        <v>4330.8599999999997</v>
      </c>
      <c r="EUA59" s="70">
        <f t="shared" si="620"/>
        <v>4330.8599999999997</v>
      </c>
      <c r="EUB59" s="70">
        <f t="shared" si="620"/>
        <v>4330.8599999999997</v>
      </c>
      <c r="EUC59" s="70">
        <f t="shared" si="620"/>
        <v>4330.8599999999997</v>
      </c>
      <c r="EUD59" s="50">
        <f t="shared" si="621"/>
        <v>51970.32</v>
      </c>
      <c r="EUE59" s="61" t="s">
        <v>50</v>
      </c>
      <c r="EUF59" s="60">
        <v>51970.319999999992</v>
      </c>
      <c r="EUG59" s="45">
        <f t="shared" si="622"/>
        <v>4330.8599999999997</v>
      </c>
      <c r="EUH59" s="70">
        <f t="shared" ref="EUH59" si="3133">EUG59</f>
        <v>4330.8599999999997</v>
      </c>
      <c r="EUI59" s="70">
        <f t="shared" si="623"/>
        <v>4330.8599999999997</v>
      </c>
      <c r="EUJ59" s="70">
        <f t="shared" si="623"/>
        <v>4330.8599999999997</v>
      </c>
      <c r="EUK59" s="70">
        <f t="shared" si="623"/>
        <v>4330.8599999999997</v>
      </c>
      <c r="EUL59" s="70">
        <f t="shared" si="623"/>
        <v>4330.8599999999997</v>
      </c>
      <c r="EUM59" s="70">
        <f t="shared" si="623"/>
        <v>4330.8599999999997</v>
      </c>
      <c r="EUN59" s="70">
        <f t="shared" si="623"/>
        <v>4330.8599999999997</v>
      </c>
      <c r="EUO59" s="70">
        <f t="shared" si="623"/>
        <v>4330.8599999999997</v>
      </c>
      <c r="EUP59" s="70">
        <f t="shared" si="623"/>
        <v>4330.8599999999997</v>
      </c>
      <c r="EUQ59" s="70">
        <f t="shared" si="623"/>
        <v>4330.8599999999997</v>
      </c>
      <c r="EUR59" s="70">
        <f t="shared" si="623"/>
        <v>4330.8599999999997</v>
      </c>
      <c r="EUS59" s="70">
        <f t="shared" si="623"/>
        <v>4330.8599999999997</v>
      </c>
      <c r="EUT59" s="50">
        <f t="shared" si="624"/>
        <v>51970.32</v>
      </c>
      <c r="EUU59" s="61" t="s">
        <v>50</v>
      </c>
      <c r="EUV59" s="60">
        <v>51970.319999999992</v>
      </c>
      <c r="EUW59" s="45">
        <f t="shared" si="625"/>
        <v>4330.8599999999997</v>
      </c>
      <c r="EUX59" s="70">
        <f t="shared" ref="EUX59" si="3134">EUW59</f>
        <v>4330.8599999999997</v>
      </c>
      <c r="EUY59" s="70">
        <f t="shared" si="626"/>
        <v>4330.8599999999997</v>
      </c>
      <c r="EUZ59" s="70">
        <f t="shared" si="626"/>
        <v>4330.8599999999997</v>
      </c>
      <c r="EVA59" s="70">
        <f t="shared" si="626"/>
        <v>4330.8599999999997</v>
      </c>
      <c r="EVB59" s="70">
        <f t="shared" si="626"/>
        <v>4330.8599999999997</v>
      </c>
      <c r="EVC59" s="70">
        <f t="shared" si="626"/>
        <v>4330.8599999999997</v>
      </c>
      <c r="EVD59" s="70">
        <f t="shared" si="626"/>
        <v>4330.8599999999997</v>
      </c>
      <c r="EVE59" s="70">
        <f t="shared" si="626"/>
        <v>4330.8599999999997</v>
      </c>
      <c r="EVF59" s="70">
        <f t="shared" si="626"/>
        <v>4330.8599999999997</v>
      </c>
      <c r="EVG59" s="70">
        <f t="shared" si="626"/>
        <v>4330.8599999999997</v>
      </c>
      <c r="EVH59" s="70">
        <f t="shared" si="626"/>
        <v>4330.8599999999997</v>
      </c>
      <c r="EVI59" s="70">
        <f t="shared" si="626"/>
        <v>4330.8599999999997</v>
      </c>
      <c r="EVJ59" s="50">
        <f t="shared" si="627"/>
        <v>51970.32</v>
      </c>
      <c r="EVK59" s="61" t="s">
        <v>50</v>
      </c>
      <c r="EVL59" s="60">
        <v>51970.319999999992</v>
      </c>
      <c r="EVM59" s="45">
        <f t="shared" si="628"/>
        <v>4330.8599999999997</v>
      </c>
      <c r="EVN59" s="70">
        <f t="shared" ref="EVN59" si="3135">EVM59</f>
        <v>4330.8599999999997</v>
      </c>
      <c r="EVO59" s="70">
        <f t="shared" si="629"/>
        <v>4330.8599999999997</v>
      </c>
      <c r="EVP59" s="70">
        <f t="shared" si="629"/>
        <v>4330.8599999999997</v>
      </c>
      <c r="EVQ59" s="70">
        <f t="shared" si="629"/>
        <v>4330.8599999999997</v>
      </c>
      <c r="EVR59" s="70">
        <f t="shared" si="629"/>
        <v>4330.8599999999997</v>
      </c>
      <c r="EVS59" s="70">
        <f t="shared" si="629"/>
        <v>4330.8599999999997</v>
      </c>
      <c r="EVT59" s="70">
        <f t="shared" si="629"/>
        <v>4330.8599999999997</v>
      </c>
      <c r="EVU59" s="70">
        <f t="shared" si="629"/>
        <v>4330.8599999999997</v>
      </c>
      <c r="EVV59" s="70">
        <f t="shared" si="629"/>
        <v>4330.8599999999997</v>
      </c>
      <c r="EVW59" s="70">
        <f t="shared" si="629"/>
        <v>4330.8599999999997</v>
      </c>
      <c r="EVX59" s="70">
        <f t="shared" si="629"/>
        <v>4330.8599999999997</v>
      </c>
      <c r="EVY59" s="70">
        <f t="shared" si="629"/>
        <v>4330.8599999999997</v>
      </c>
      <c r="EVZ59" s="50">
        <f t="shared" si="630"/>
        <v>51970.32</v>
      </c>
      <c r="EWA59" s="61" t="s">
        <v>50</v>
      </c>
      <c r="EWB59" s="60">
        <v>51970.319999999992</v>
      </c>
      <c r="EWC59" s="45">
        <f t="shared" si="631"/>
        <v>4330.8599999999997</v>
      </c>
      <c r="EWD59" s="70">
        <f t="shared" ref="EWD59" si="3136">EWC59</f>
        <v>4330.8599999999997</v>
      </c>
      <c r="EWE59" s="70">
        <f t="shared" si="632"/>
        <v>4330.8599999999997</v>
      </c>
      <c r="EWF59" s="70">
        <f t="shared" si="632"/>
        <v>4330.8599999999997</v>
      </c>
      <c r="EWG59" s="70">
        <f t="shared" si="632"/>
        <v>4330.8599999999997</v>
      </c>
      <c r="EWH59" s="70">
        <f t="shared" si="632"/>
        <v>4330.8599999999997</v>
      </c>
      <c r="EWI59" s="70">
        <f t="shared" si="632"/>
        <v>4330.8599999999997</v>
      </c>
      <c r="EWJ59" s="70">
        <f t="shared" si="632"/>
        <v>4330.8599999999997</v>
      </c>
      <c r="EWK59" s="70">
        <f t="shared" si="632"/>
        <v>4330.8599999999997</v>
      </c>
      <c r="EWL59" s="70">
        <f t="shared" si="632"/>
        <v>4330.8599999999997</v>
      </c>
      <c r="EWM59" s="70">
        <f t="shared" si="632"/>
        <v>4330.8599999999997</v>
      </c>
      <c r="EWN59" s="70">
        <f t="shared" si="632"/>
        <v>4330.8599999999997</v>
      </c>
      <c r="EWO59" s="70">
        <f t="shared" si="632"/>
        <v>4330.8599999999997</v>
      </c>
      <c r="EWP59" s="50">
        <f t="shared" si="633"/>
        <v>51970.32</v>
      </c>
      <c r="EWQ59" s="61" t="s">
        <v>50</v>
      </c>
      <c r="EWR59" s="60">
        <v>51970.319999999992</v>
      </c>
      <c r="EWS59" s="45">
        <f t="shared" si="634"/>
        <v>4330.8599999999997</v>
      </c>
      <c r="EWT59" s="70">
        <f t="shared" ref="EWT59" si="3137">EWS59</f>
        <v>4330.8599999999997</v>
      </c>
      <c r="EWU59" s="70">
        <f t="shared" si="635"/>
        <v>4330.8599999999997</v>
      </c>
      <c r="EWV59" s="70">
        <f t="shared" si="635"/>
        <v>4330.8599999999997</v>
      </c>
      <c r="EWW59" s="70">
        <f t="shared" si="635"/>
        <v>4330.8599999999997</v>
      </c>
      <c r="EWX59" s="70">
        <f t="shared" si="635"/>
        <v>4330.8599999999997</v>
      </c>
      <c r="EWY59" s="70">
        <f t="shared" si="635"/>
        <v>4330.8599999999997</v>
      </c>
      <c r="EWZ59" s="70">
        <f t="shared" si="635"/>
        <v>4330.8599999999997</v>
      </c>
      <c r="EXA59" s="70">
        <f t="shared" si="635"/>
        <v>4330.8599999999997</v>
      </c>
      <c r="EXB59" s="70">
        <f t="shared" si="635"/>
        <v>4330.8599999999997</v>
      </c>
      <c r="EXC59" s="70">
        <f t="shared" si="635"/>
        <v>4330.8599999999997</v>
      </c>
      <c r="EXD59" s="70">
        <f t="shared" si="635"/>
        <v>4330.8599999999997</v>
      </c>
      <c r="EXE59" s="70">
        <f t="shared" si="635"/>
        <v>4330.8599999999997</v>
      </c>
      <c r="EXF59" s="50">
        <f t="shared" si="636"/>
        <v>51970.32</v>
      </c>
      <c r="EXG59" s="61" t="s">
        <v>50</v>
      </c>
      <c r="EXH59" s="60">
        <v>51970.319999999992</v>
      </c>
      <c r="EXI59" s="45">
        <f t="shared" si="637"/>
        <v>4330.8599999999997</v>
      </c>
      <c r="EXJ59" s="70">
        <f t="shared" ref="EXJ59" si="3138">EXI59</f>
        <v>4330.8599999999997</v>
      </c>
      <c r="EXK59" s="70">
        <f t="shared" si="638"/>
        <v>4330.8599999999997</v>
      </c>
      <c r="EXL59" s="70">
        <f t="shared" si="638"/>
        <v>4330.8599999999997</v>
      </c>
      <c r="EXM59" s="70">
        <f t="shared" si="638"/>
        <v>4330.8599999999997</v>
      </c>
      <c r="EXN59" s="70">
        <f t="shared" si="638"/>
        <v>4330.8599999999997</v>
      </c>
      <c r="EXO59" s="70">
        <f t="shared" si="638"/>
        <v>4330.8599999999997</v>
      </c>
      <c r="EXP59" s="70">
        <f t="shared" si="638"/>
        <v>4330.8599999999997</v>
      </c>
      <c r="EXQ59" s="70">
        <f t="shared" si="638"/>
        <v>4330.8599999999997</v>
      </c>
      <c r="EXR59" s="70">
        <f t="shared" si="638"/>
        <v>4330.8599999999997</v>
      </c>
      <c r="EXS59" s="70">
        <f t="shared" si="638"/>
        <v>4330.8599999999997</v>
      </c>
      <c r="EXT59" s="70">
        <f t="shared" si="638"/>
        <v>4330.8599999999997</v>
      </c>
      <c r="EXU59" s="70">
        <f t="shared" si="638"/>
        <v>4330.8599999999997</v>
      </c>
      <c r="EXV59" s="50">
        <f t="shared" si="639"/>
        <v>51970.32</v>
      </c>
      <c r="EXW59" s="61" t="s">
        <v>50</v>
      </c>
      <c r="EXX59" s="60">
        <v>51970.319999999992</v>
      </c>
      <c r="EXY59" s="45">
        <f t="shared" si="640"/>
        <v>4330.8599999999997</v>
      </c>
      <c r="EXZ59" s="70">
        <f t="shared" ref="EXZ59" si="3139">EXY59</f>
        <v>4330.8599999999997</v>
      </c>
      <c r="EYA59" s="70">
        <f t="shared" si="641"/>
        <v>4330.8599999999997</v>
      </c>
      <c r="EYB59" s="70">
        <f t="shared" si="641"/>
        <v>4330.8599999999997</v>
      </c>
      <c r="EYC59" s="70">
        <f t="shared" si="641"/>
        <v>4330.8599999999997</v>
      </c>
      <c r="EYD59" s="70">
        <f t="shared" si="641"/>
        <v>4330.8599999999997</v>
      </c>
      <c r="EYE59" s="70">
        <f t="shared" si="641"/>
        <v>4330.8599999999997</v>
      </c>
      <c r="EYF59" s="70">
        <f t="shared" si="641"/>
        <v>4330.8599999999997</v>
      </c>
      <c r="EYG59" s="70">
        <f t="shared" si="641"/>
        <v>4330.8599999999997</v>
      </c>
      <c r="EYH59" s="70">
        <f t="shared" si="641"/>
        <v>4330.8599999999997</v>
      </c>
      <c r="EYI59" s="70">
        <f t="shared" si="641"/>
        <v>4330.8599999999997</v>
      </c>
      <c r="EYJ59" s="70">
        <f t="shared" si="641"/>
        <v>4330.8599999999997</v>
      </c>
      <c r="EYK59" s="70">
        <f t="shared" si="641"/>
        <v>4330.8599999999997</v>
      </c>
      <c r="EYL59" s="50">
        <f t="shared" si="642"/>
        <v>51970.32</v>
      </c>
      <c r="EYM59" s="61" t="s">
        <v>50</v>
      </c>
      <c r="EYN59" s="60">
        <v>51970.319999999992</v>
      </c>
      <c r="EYO59" s="45">
        <f t="shared" si="643"/>
        <v>4330.8599999999997</v>
      </c>
      <c r="EYP59" s="70">
        <f t="shared" ref="EYP59" si="3140">EYO59</f>
        <v>4330.8599999999997</v>
      </c>
      <c r="EYQ59" s="70">
        <f t="shared" si="644"/>
        <v>4330.8599999999997</v>
      </c>
      <c r="EYR59" s="70">
        <f t="shared" si="644"/>
        <v>4330.8599999999997</v>
      </c>
      <c r="EYS59" s="70">
        <f t="shared" si="644"/>
        <v>4330.8599999999997</v>
      </c>
      <c r="EYT59" s="70">
        <f t="shared" si="644"/>
        <v>4330.8599999999997</v>
      </c>
      <c r="EYU59" s="70">
        <f t="shared" si="644"/>
        <v>4330.8599999999997</v>
      </c>
      <c r="EYV59" s="70">
        <f t="shared" si="644"/>
        <v>4330.8599999999997</v>
      </c>
      <c r="EYW59" s="70">
        <f t="shared" si="644"/>
        <v>4330.8599999999997</v>
      </c>
      <c r="EYX59" s="70">
        <f t="shared" si="644"/>
        <v>4330.8599999999997</v>
      </c>
      <c r="EYY59" s="70">
        <f t="shared" si="644"/>
        <v>4330.8599999999997</v>
      </c>
      <c r="EYZ59" s="70">
        <f t="shared" si="644"/>
        <v>4330.8599999999997</v>
      </c>
      <c r="EZA59" s="70">
        <f t="shared" si="644"/>
        <v>4330.8599999999997</v>
      </c>
      <c r="EZB59" s="50">
        <f t="shared" si="645"/>
        <v>51970.32</v>
      </c>
      <c r="EZC59" s="61" t="s">
        <v>50</v>
      </c>
      <c r="EZD59" s="60">
        <v>51970.319999999992</v>
      </c>
      <c r="EZE59" s="45">
        <f t="shared" si="646"/>
        <v>4330.8599999999997</v>
      </c>
      <c r="EZF59" s="70">
        <f t="shared" ref="EZF59" si="3141">EZE59</f>
        <v>4330.8599999999997</v>
      </c>
      <c r="EZG59" s="70">
        <f t="shared" si="647"/>
        <v>4330.8599999999997</v>
      </c>
      <c r="EZH59" s="70">
        <f t="shared" si="647"/>
        <v>4330.8599999999997</v>
      </c>
      <c r="EZI59" s="70">
        <f t="shared" si="647"/>
        <v>4330.8599999999997</v>
      </c>
      <c r="EZJ59" s="70">
        <f t="shared" si="647"/>
        <v>4330.8599999999997</v>
      </c>
      <c r="EZK59" s="70">
        <f t="shared" si="647"/>
        <v>4330.8599999999997</v>
      </c>
      <c r="EZL59" s="70">
        <f t="shared" si="647"/>
        <v>4330.8599999999997</v>
      </c>
      <c r="EZM59" s="70">
        <f t="shared" si="647"/>
        <v>4330.8599999999997</v>
      </c>
      <c r="EZN59" s="70">
        <f t="shared" si="647"/>
        <v>4330.8599999999997</v>
      </c>
      <c r="EZO59" s="70">
        <f t="shared" si="647"/>
        <v>4330.8599999999997</v>
      </c>
      <c r="EZP59" s="70">
        <f t="shared" si="647"/>
        <v>4330.8599999999997</v>
      </c>
      <c r="EZQ59" s="70">
        <f t="shared" si="647"/>
        <v>4330.8599999999997</v>
      </c>
      <c r="EZR59" s="50">
        <f t="shared" si="648"/>
        <v>51970.32</v>
      </c>
      <c r="EZS59" s="61" t="s">
        <v>50</v>
      </c>
      <c r="EZT59" s="60">
        <v>51970.319999999992</v>
      </c>
      <c r="EZU59" s="45">
        <f t="shared" si="649"/>
        <v>4330.8599999999997</v>
      </c>
      <c r="EZV59" s="70">
        <f t="shared" ref="EZV59" si="3142">EZU59</f>
        <v>4330.8599999999997</v>
      </c>
      <c r="EZW59" s="70">
        <f t="shared" si="650"/>
        <v>4330.8599999999997</v>
      </c>
      <c r="EZX59" s="70">
        <f t="shared" si="650"/>
        <v>4330.8599999999997</v>
      </c>
      <c r="EZY59" s="70">
        <f t="shared" si="650"/>
        <v>4330.8599999999997</v>
      </c>
      <c r="EZZ59" s="70">
        <f t="shared" si="650"/>
        <v>4330.8599999999997</v>
      </c>
      <c r="FAA59" s="70">
        <f t="shared" si="650"/>
        <v>4330.8599999999997</v>
      </c>
      <c r="FAB59" s="70">
        <f t="shared" si="650"/>
        <v>4330.8599999999997</v>
      </c>
      <c r="FAC59" s="70">
        <f t="shared" si="650"/>
        <v>4330.8599999999997</v>
      </c>
      <c r="FAD59" s="70">
        <f t="shared" si="650"/>
        <v>4330.8599999999997</v>
      </c>
      <c r="FAE59" s="70">
        <f t="shared" si="650"/>
        <v>4330.8599999999997</v>
      </c>
      <c r="FAF59" s="70">
        <f t="shared" si="650"/>
        <v>4330.8599999999997</v>
      </c>
      <c r="FAG59" s="70">
        <f t="shared" si="650"/>
        <v>4330.8599999999997</v>
      </c>
      <c r="FAH59" s="50">
        <f t="shared" si="651"/>
        <v>51970.32</v>
      </c>
      <c r="FAI59" s="61" t="s">
        <v>50</v>
      </c>
      <c r="FAJ59" s="60">
        <v>51970.319999999992</v>
      </c>
      <c r="FAK59" s="45">
        <f t="shared" si="652"/>
        <v>4330.8599999999997</v>
      </c>
      <c r="FAL59" s="70">
        <f t="shared" ref="FAL59" si="3143">FAK59</f>
        <v>4330.8599999999997</v>
      </c>
      <c r="FAM59" s="70">
        <f t="shared" si="653"/>
        <v>4330.8599999999997</v>
      </c>
      <c r="FAN59" s="70">
        <f t="shared" si="653"/>
        <v>4330.8599999999997</v>
      </c>
      <c r="FAO59" s="70">
        <f t="shared" si="653"/>
        <v>4330.8599999999997</v>
      </c>
      <c r="FAP59" s="70">
        <f t="shared" si="653"/>
        <v>4330.8599999999997</v>
      </c>
      <c r="FAQ59" s="70">
        <f t="shared" si="653"/>
        <v>4330.8599999999997</v>
      </c>
      <c r="FAR59" s="70">
        <f t="shared" si="653"/>
        <v>4330.8599999999997</v>
      </c>
      <c r="FAS59" s="70">
        <f t="shared" si="653"/>
        <v>4330.8599999999997</v>
      </c>
      <c r="FAT59" s="70">
        <f t="shared" si="653"/>
        <v>4330.8599999999997</v>
      </c>
      <c r="FAU59" s="70">
        <f t="shared" si="653"/>
        <v>4330.8599999999997</v>
      </c>
      <c r="FAV59" s="70">
        <f t="shared" si="653"/>
        <v>4330.8599999999997</v>
      </c>
      <c r="FAW59" s="70">
        <f t="shared" si="653"/>
        <v>4330.8599999999997</v>
      </c>
      <c r="FAX59" s="50">
        <f t="shared" si="654"/>
        <v>51970.32</v>
      </c>
      <c r="FAY59" s="61" t="s">
        <v>50</v>
      </c>
      <c r="FAZ59" s="60">
        <v>51970.319999999992</v>
      </c>
      <c r="FBA59" s="45">
        <f t="shared" si="655"/>
        <v>4330.8599999999997</v>
      </c>
      <c r="FBB59" s="70">
        <f t="shared" ref="FBB59" si="3144">FBA59</f>
        <v>4330.8599999999997</v>
      </c>
      <c r="FBC59" s="70">
        <f t="shared" si="656"/>
        <v>4330.8599999999997</v>
      </c>
      <c r="FBD59" s="70">
        <f t="shared" si="656"/>
        <v>4330.8599999999997</v>
      </c>
      <c r="FBE59" s="70">
        <f t="shared" si="656"/>
        <v>4330.8599999999997</v>
      </c>
      <c r="FBF59" s="70">
        <f t="shared" si="656"/>
        <v>4330.8599999999997</v>
      </c>
      <c r="FBG59" s="70">
        <f t="shared" si="656"/>
        <v>4330.8599999999997</v>
      </c>
      <c r="FBH59" s="70">
        <f t="shared" si="656"/>
        <v>4330.8599999999997</v>
      </c>
      <c r="FBI59" s="70">
        <f t="shared" si="656"/>
        <v>4330.8599999999997</v>
      </c>
      <c r="FBJ59" s="70">
        <f t="shared" si="656"/>
        <v>4330.8599999999997</v>
      </c>
      <c r="FBK59" s="70">
        <f t="shared" si="656"/>
        <v>4330.8599999999997</v>
      </c>
      <c r="FBL59" s="70">
        <f t="shared" si="656"/>
        <v>4330.8599999999997</v>
      </c>
      <c r="FBM59" s="70">
        <f t="shared" si="656"/>
        <v>4330.8599999999997</v>
      </c>
      <c r="FBN59" s="50">
        <f t="shared" si="657"/>
        <v>51970.32</v>
      </c>
      <c r="FBO59" s="61" t="s">
        <v>50</v>
      </c>
      <c r="FBP59" s="60">
        <v>51970.319999999992</v>
      </c>
      <c r="FBQ59" s="45">
        <f t="shared" si="658"/>
        <v>4330.8599999999997</v>
      </c>
      <c r="FBR59" s="70">
        <f t="shared" ref="FBR59" si="3145">FBQ59</f>
        <v>4330.8599999999997</v>
      </c>
      <c r="FBS59" s="70">
        <f t="shared" si="659"/>
        <v>4330.8599999999997</v>
      </c>
      <c r="FBT59" s="70">
        <f t="shared" si="659"/>
        <v>4330.8599999999997</v>
      </c>
      <c r="FBU59" s="70">
        <f t="shared" si="659"/>
        <v>4330.8599999999997</v>
      </c>
      <c r="FBV59" s="70">
        <f t="shared" si="659"/>
        <v>4330.8599999999997</v>
      </c>
      <c r="FBW59" s="70">
        <f t="shared" si="659"/>
        <v>4330.8599999999997</v>
      </c>
      <c r="FBX59" s="70">
        <f t="shared" si="659"/>
        <v>4330.8599999999997</v>
      </c>
      <c r="FBY59" s="70">
        <f t="shared" si="659"/>
        <v>4330.8599999999997</v>
      </c>
      <c r="FBZ59" s="70">
        <f t="shared" si="659"/>
        <v>4330.8599999999997</v>
      </c>
      <c r="FCA59" s="70">
        <f t="shared" si="659"/>
        <v>4330.8599999999997</v>
      </c>
      <c r="FCB59" s="70">
        <f t="shared" si="659"/>
        <v>4330.8599999999997</v>
      </c>
      <c r="FCC59" s="70">
        <f t="shared" si="659"/>
        <v>4330.8599999999997</v>
      </c>
      <c r="FCD59" s="50">
        <f t="shared" si="660"/>
        <v>51970.32</v>
      </c>
      <c r="FCE59" s="61" t="s">
        <v>50</v>
      </c>
      <c r="FCF59" s="60">
        <v>51970.319999999992</v>
      </c>
      <c r="FCG59" s="45">
        <f t="shared" si="661"/>
        <v>4330.8599999999997</v>
      </c>
      <c r="FCH59" s="70">
        <f t="shared" ref="FCH59" si="3146">FCG59</f>
        <v>4330.8599999999997</v>
      </c>
      <c r="FCI59" s="70">
        <f t="shared" si="662"/>
        <v>4330.8599999999997</v>
      </c>
      <c r="FCJ59" s="70">
        <f t="shared" si="662"/>
        <v>4330.8599999999997</v>
      </c>
      <c r="FCK59" s="70">
        <f t="shared" si="662"/>
        <v>4330.8599999999997</v>
      </c>
      <c r="FCL59" s="70">
        <f t="shared" si="662"/>
        <v>4330.8599999999997</v>
      </c>
      <c r="FCM59" s="70">
        <f t="shared" si="662"/>
        <v>4330.8599999999997</v>
      </c>
      <c r="FCN59" s="70">
        <f t="shared" si="662"/>
        <v>4330.8599999999997</v>
      </c>
      <c r="FCO59" s="70">
        <f t="shared" si="662"/>
        <v>4330.8599999999997</v>
      </c>
      <c r="FCP59" s="70">
        <f t="shared" si="662"/>
        <v>4330.8599999999997</v>
      </c>
      <c r="FCQ59" s="70">
        <f t="shared" si="662"/>
        <v>4330.8599999999997</v>
      </c>
      <c r="FCR59" s="70">
        <f t="shared" si="662"/>
        <v>4330.8599999999997</v>
      </c>
      <c r="FCS59" s="70">
        <f t="shared" si="662"/>
        <v>4330.8599999999997</v>
      </c>
      <c r="FCT59" s="50">
        <f t="shared" si="663"/>
        <v>51970.32</v>
      </c>
      <c r="FCU59" s="61" t="s">
        <v>50</v>
      </c>
      <c r="FCV59" s="60">
        <v>51970.319999999992</v>
      </c>
      <c r="FCW59" s="45">
        <f t="shared" si="664"/>
        <v>4330.8599999999997</v>
      </c>
      <c r="FCX59" s="70">
        <f t="shared" ref="FCX59" si="3147">FCW59</f>
        <v>4330.8599999999997</v>
      </c>
      <c r="FCY59" s="70">
        <f t="shared" si="665"/>
        <v>4330.8599999999997</v>
      </c>
      <c r="FCZ59" s="70">
        <f t="shared" si="665"/>
        <v>4330.8599999999997</v>
      </c>
      <c r="FDA59" s="70">
        <f t="shared" si="665"/>
        <v>4330.8599999999997</v>
      </c>
      <c r="FDB59" s="70">
        <f t="shared" si="665"/>
        <v>4330.8599999999997</v>
      </c>
      <c r="FDC59" s="70">
        <f t="shared" si="665"/>
        <v>4330.8599999999997</v>
      </c>
      <c r="FDD59" s="70">
        <f t="shared" si="665"/>
        <v>4330.8599999999997</v>
      </c>
      <c r="FDE59" s="70">
        <f t="shared" si="665"/>
        <v>4330.8599999999997</v>
      </c>
      <c r="FDF59" s="70">
        <f t="shared" si="665"/>
        <v>4330.8599999999997</v>
      </c>
      <c r="FDG59" s="70">
        <f t="shared" si="665"/>
        <v>4330.8599999999997</v>
      </c>
      <c r="FDH59" s="70">
        <f t="shared" si="665"/>
        <v>4330.8599999999997</v>
      </c>
      <c r="FDI59" s="70">
        <f t="shared" si="665"/>
        <v>4330.8599999999997</v>
      </c>
      <c r="FDJ59" s="50">
        <f t="shared" si="666"/>
        <v>51970.32</v>
      </c>
      <c r="FDK59" s="61" t="s">
        <v>50</v>
      </c>
      <c r="FDL59" s="60">
        <v>51970.319999999992</v>
      </c>
      <c r="FDM59" s="45">
        <f t="shared" si="667"/>
        <v>4330.8599999999997</v>
      </c>
      <c r="FDN59" s="70">
        <f t="shared" ref="FDN59" si="3148">FDM59</f>
        <v>4330.8599999999997</v>
      </c>
      <c r="FDO59" s="70">
        <f t="shared" si="668"/>
        <v>4330.8599999999997</v>
      </c>
      <c r="FDP59" s="70">
        <f t="shared" si="668"/>
        <v>4330.8599999999997</v>
      </c>
      <c r="FDQ59" s="70">
        <f t="shared" si="668"/>
        <v>4330.8599999999997</v>
      </c>
      <c r="FDR59" s="70">
        <f t="shared" si="668"/>
        <v>4330.8599999999997</v>
      </c>
      <c r="FDS59" s="70">
        <f t="shared" si="668"/>
        <v>4330.8599999999997</v>
      </c>
      <c r="FDT59" s="70">
        <f t="shared" si="668"/>
        <v>4330.8599999999997</v>
      </c>
      <c r="FDU59" s="70">
        <f t="shared" si="668"/>
        <v>4330.8599999999997</v>
      </c>
      <c r="FDV59" s="70">
        <f t="shared" si="668"/>
        <v>4330.8599999999997</v>
      </c>
      <c r="FDW59" s="70">
        <f t="shared" si="668"/>
        <v>4330.8599999999997</v>
      </c>
      <c r="FDX59" s="70">
        <f t="shared" si="668"/>
        <v>4330.8599999999997</v>
      </c>
      <c r="FDY59" s="70">
        <f t="shared" si="668"/>
        <v>4330.8599999999997</v>
      </c>
      <c r="FDZ59" s="50">
        <f t="shared" si="669"/>
        <v>51970.32</v>
      </c>
      <c r="FEA59" s="61" t="s">
        <v>50</v>
      </c>
      <c r="FEB59" s="60">
        <v>51970.319999999992</v>
      </c>
      <c r="FEC59" s="45">
        <f t="shared" si="670"/>
        <v>4330.8599999999997</v>
      </c>
      <c r="FED59" s="70">
        <f t="shared" ref="FED59" si="3149">FEC59</f>
        <v>4330.8599999999997</v>
      </c>
      <c r="FEE59" s="70">
        <f t="shared" si="671"/>
        <v>4330.8599999999997</v>
      </c>
      <c r="FEF59" s="70">
        <f t="shared" si="671"/>
        <v>4330.8599999999997</v>
      </c>
      <c r="FEG59" s="70">
        <f t="shared" si="671"/>
        <v>4330.8599999999997</v>
      </c>
      <c r="FEH59" s="70">
        <f t="shared" si="671"/>
        <v>4330.8599999999997</v>
      </c>
      <c r="FEI59" s="70">
        <f t="shared" si="671"/>
        <v>4330.8599999999997</v>
      </c>
      <c r="FEJ59" s="70">
        <f t="shared" si="671"/>
        <v>4330.8599999999997</v>
      </c>
      <c r="FEK59" s="70">
        <f t="shared" si="671"/>
        <v>4330.8599999999997</v>
      </c>
      <c r="FEL59" s="70">
        <f t="shared" si="671"/>
        <v>4330.8599999999997</v>
      </c>
      <c r="FEM59" s="70">
        <f t="shared" si="671"/>
        <v>4330.8599999999997</v>
      </c>
      <c r="FEN59" s="70">
        <f t="shared" si="671"/>
        <v>4330.8599999999997</v>
      </c>
      <c r="FEO59" s="70">
        <f t="shared" si="671"/>
        <v>4330.8599999999997</v>
      </c>
      <c r="FEP59" s="50">
        <f t="shared" si="672"/>
        <v>51970.32</v>
      </c>
      <c r="FEQ59" s="61" t="s">
        <v>50</v>
      </c>
      <c r="FER59" s="60">
        <v>51970.319999999992</v>
      </c>
      <c r="FES59" s="45">
        <f t="shared" si="673"/>
        <v>4330.8599999999997</v>
      </c>
      <c r="FET59" s="70">
        <f t="shared" ref="FET59" si="3150">FES59</f>
        <v>4330.8599999999997</v>
      </c>
      <c r="FEU59" s="70">
        <f t="shared" si="674"/>
        <v>4330.8599999999997</v>
      </c>
      <c r="FEV59" s="70">
        <f t="shared" si="674"/>
        <v>4330.8599999999997</v>
      </c>
      <c r="FEW59" s="70">
        <f t="shared" si="674"/>
        <v>4330.8599999999997</v>
      </c>
      <c r="FEX59" s="70">
        <f t="shared" si="674"/>
        <v>4330.8599999999997</v>
      </c>
      <c r="FEY59" s="70">
        <f t="shared" si="674"/>
        <v>4330.8599999999997</v>
      </c>
      <c r="FEZ59" s="70">
        <f t="shared" si="674"/>
        <v>4330.8599999999997</v>
      </c>
      <c r="FFA59" s="70">
        <f t="shared" si="674"/>
        <v>4330.8599999999997</v>
      </c>
      <c r="FFB59" s="70">
        <f t="shared" si="674"/>
        <v>4330.8599999999997</v>
      </c>
      <c r="FFC59" s="70">
        <f t="shared" si="674"/>
        <v>4330.8599999999997</v>
      </c>
      <c r="FFD59" s="70">
        <f t="shared" si="674"/>
        <v>4330.8599999999997</v>
      </c>
      <c r="FFE59" s="70">
        <f t="shared" si="674"/>
        <v>4330.8599999999997</v>
      </c>
      <c r="FFF59" s="50">
        <f t="shared" si="675"/>
        <v>51970.32</v>
      </c>
      <c r="FFG59" s="61" t="s">
        <v>50</v>
      </c>
      <c r="FFH59" s="60">
        <v>51970.319999999992</v>
      </c>
      <c r="FFI59" s="45">
        <f t="shared" si="676"/>
        <v>4330.8599999999997</v>
      </c>
      <c r="FFJ59" s="70">
        <f t="shared" ref="FFJ59" si="3151">FFI59</f>
        <v>4330.8599999999997</v>
      </c>
      <c r="FFK59" s="70">
        <f t="shared" si="677"/>
        <v>4330.8599999999997</v>
      </c>
      <c r="FFL59" s="70">
        <f t="shared" si="677"/>
        <v>4330.8599999999997</v>
      </c>
      <c r="FFM59" s="70">
        <f t="shared" si="677"/>
        <v>4330.8599999999997</v>
      </c>
      <c r="FFN59" s="70">
        <f t="shared" si="677"/>
        <v>4330.8599999999997</v>
      </c>
      <c r="FFO59" s="70">
        <f t="shared" si="677"/>
        <v>4330.8599999999997</v>
      </c>
      <c r="FFP59" s="70">
        <f t="shared" si="677"/>
        <v>4330.8599999999997</v>
      </c>
      <c r="FFQ59" s="70">
        <f t="shared" si="677"/>
        <v>4330.8599999999997</v>
      </c>
      <c r="FFR59" s="70">
        <f t="shared" si="677"/>
        <v>4330.8599999999997</v>
      </c>
      <c r="FFS59" s="70">
        <f t="shared" si="677"/>
        <v>4330.8599999999997</v>
      </c>
      <c r="FFT59" s="70">
        <f t="shared" si="677"/>
        <v>4330.8599999999997</v>
      </c>
      <c r="FFU59" s="70">
        <f t="shared" si="677"/>
        <v>4330.8599999999997</v>
      </c>
      <c r="FFV59" s="50">
        <f t="shared" si="678"/>
        <v>51970.32</v>
      </c>
      <c r="FFW59" s="61" t="s">
        <v>50</v>
      </c>
      <c r="FFX59" s="60">
        <v>51970.319999999992</v>
      </c>
      <c r="FFY59" s="45">
        <f t="shared" si="679"/>
        <v>4330.8599999999997</v>
      </c>
      <c r="FFZ59" s="70">
        <f t="shared" ref="FFZ59" si="3152">FFY59</f>
        <v>4330.8599999999997</v>
      </c>
      <c r="FGA59" s="70">
        <f t="shared" si="680"/>
        <v>4330.8599999999997</v>
      </c>
      <c r="FGB59" s="70">
        <f t="shared" si="680"/>
        <v>4330.8599999999997</v>
      </c>
      <c r="FGC59" s="70">
        <f t="shared" si="680"/>
        <v>4330.8599999999997</v>
      </c>
      <c r="FGD59" s="70">
        <f t="shared" si="680"/>
        <v>4330.8599999999997</v>
      </c>
      <c r="FGE59" s="70">
        <f t="shared" si="680"/>
        <v>4330.8599999999997</v>
      </c>
      <c r="FGF59" s="70">
        <f t="shared" si="680"/>
        <v>4330.8599999999997</v>
      </c>
      <c r="FGG59" s="70">
        <f t="shared" si="680"/>
        <v>4330.8599999999997</v>
      </c>
      <c r="FGH59" s="70">
        <f t="shared" si="680"/>
        <v>4330.8599999999997</v>
      </c>
      <c r="FGI59" s="70">
        <f t="shared" si="680"/>
        <v>4330.8599999999997</v>
      </c>
      <c r="FGJ59" s="70">
        <f t="shared" si="680"/>
        <v>4330.8599999999997</v>
      </c>
      <c r="FGK59" s="70">
        <f t="shared" si="680"/>
        <v>4330.8599999999997</v>
      </c>
      <c r="FGL59" s="50">
        <f t="shared" si="681"/>
        <v>51970.32</v>
      </c>
      <c r="FGM59" s="61" t="s">
        <v>50</v>
      </c>
      <c r="FGN59" s="60">
        <v>51970.319999999992</v>
      </c>
      <c r="FGO59" s="45">
        <f t="shared" si="682"/>
        <v>4330.8599999999997</v>
      </c>
      <c r="FGP59" s="70">
        <f t="shared" ref="FGP59" si="3153">FGO59</f>
        <v>4330.8599999999997</v>
      </c>
      <c r="FGQ59" s="70">
        <f t="shared" si="683"/>
        <v>4330.8599999999997</v>
      </c>
      <c r="FGR59" s="70">
        <f t="shared" si="683"/>
        <v>4330.8599999999997</v>
      </c>
      <c r="FGS59" s="70">
        <f t="shared" si="683"/>
        <v>4330.8599999999997</v>
      </c>
      <c r="FGT59" s="70">
        <f t="shared" si="683"/>
        <v>4330.8599999999997</v>
      </c>
      <c r="FGU59" s="70">
        <f t="shared" si="683"/>
        <v>4330.8599999999997</v>
      </c>
      <c r="FGV59" s="70">
        <f t="shared" si="683"/>
        <v>4330.8599999999997</v>
      </c>
      <c r="FGW59" s="70">
        <f t="shared" si="683"/>
        <v>4330.8599999999997</v>
      </c>
      <c r="FGX59" s="70">
        <f t="shared" si="683"/>
        <v>4330.8599999999997</v>
      </c>
      <c r="FGY59" s="70">
        <f t="shared" si="683"/>
        <v>4330.8599999999997</v>
      </c>
      <c r="FGZ59" s="70">
        <f t="shared" si="683"/>
        <v>4330.8599999999997</v>
      </c>
      <c r="FHA59" s="70">
        <f t="shared" si="683"/>
        <v>4330.8599999999997</v>
      </c>
      <c r="FHB59" s="50">
        <f t="shared" si="684"/>
        <v>51970.32</v>
      </c>
      <c r="FHC59" s="61" t="s">
        <v>50</v>
      </c>
      <c r="FHD59" s="60">
        <v>51970.319999999992</v>
      </c>
      <c r="FHE59" s="45">
        <f t="shared" si="685"/>
        <v>4330.8599999999997</v>
      </c>
      <c r="FHF59" s="70">
        <f t="shared" ref="FHF59" si="3154">FHE59</f>
        <v>4330.8599999999997</v>
      </c>
      <c r="FHG59" s="70">
        <f t="shared" si="686"/>
        <v>4330.8599999999997</v>
      </c>
      <c r="FHH59" s="70">
        <f t="shared" si="686"/>
        <v>4330.8599999999997</v>
      </c>
      <c r="FHI59" s="70">
        <f t="shared" si="686"/>
        <v>4330.8599999999997</v>
      </c>
      <c r="FHJ59" s="70">
        <f t="shared" si="686"/>
        <v>4330.8599999999997</v>
      </c>
      <c r="FHK59" s="70">
        <f t="shared" si="686"/>
        <v>4330.8599999999997</v>
      </c>
      <c r="FHL59" s="70">
        <f t="shared" si="686"/>
        <v>4330.8599999999997</v>
      </c>
      <c r="FHM59" s="70">
        <f t="shared" si="686"/>
        <v>4330.8599999999997</v>
      </c>
      <c r="FHN59" s="70">
        <f t="shared" si="686"/>
        <v>4330.8599999999997</v>
      </c>
      <c r="FHO59" s="70">
        <f t="shared" si="686"/>
        <v>4330.8599999999997</v>
      </c>
      <c r="FHP59" s="70">
        <f t="shared" si="686"/>
        <v>4330.8599999999997</v>
      </c>
      <c r="FHQ59" s="70">
        <f t="shared" si="686"/>
        <v>4330.8599999999997</v>
      </c>
      <c r="FHR59" s="50">
        <f t="shared" si="687"/>
        <v>51970.32</v>
      </c>
      <c r="FHS59" s="61" t="s">
        <v>50</v>
      </c>
      <c r="FHT59" s="60">
        <v>51970.319999999992</v>
      </c>
      <c r="FHU59" s="45">
        <f t="shared" si="688"/>
        <v>4330.8599999999997</v>
      </c>
      <c r="FHV59" s="70">
        <f t="shared" ref="FHV59" si="3155">FHU59</f>
        <v>4330.8599999999997</v>
      </c>
      <c r="FHW59" s="70">
        <f t="shared" si="689"/>
        <v>4330.8599999999997</v>
      </c>
      <c r="FHX59" s="70">
        <f t="shared" si="689"/>
        <v>4330.8599999999997</v>
      </c>
      <c r="FHY59" s="70">
        <f t="shared" si="689"/>
        <v>4330.8599999999997</v>
      </c>
      <c r="FHZ59" s="70">
        <f t="shared" si="689"/>
        <v>4330.8599999999997</v>
      </c>
      <c r="FIA59" s="70">
        <f t="shared" si="689"/>
        <v>4330.8599999999997</v>
      </c>
      <c r="FIB59" s="70">
        <f t="shared" si="689"/>
        <v>4330.8599999999997</v>
      </c>
      <c r="FIC59" s="70">
        <f t="shared" si="689"/>
        <v>4330.8599999999997</v>
      </c>
      <c r="FID59" s="70">
        <f t="shared" si="689"/>
        <v>4330.8599999999997</v>
      </c>
      <c r="FIE59" s="70">
        <f t="shared" si="689"/>
        <v>4330.8599999999997</v>
      </c>
      <c r="FIF59" s="70">
        <f t="shared" si="689"/>
        <v>4330.8599999999997</v>
      </c>
      <c r="FIG59" s="70">
        <f t="shared" si="689"/>
        <v>4330.8599999999997</v>
      </c>
      <c r="FIH59" s="50">
        <f t="shared" si="690"/>
        <v>51970.32</v>
      </c>
      <c r="FII59" s="61" t="s">
        <v>50</v>
      </c>
      <c r="FIJ59" s="60">
        <v>51970.319999999992</v>
      </c>
      <c r="FIK59" s="45">
        <f t="shared" si="691"/>
        <v>4330.8599999999997</v>
      </c>
      <c r="FIL59" s="70">
        <f t="shared" ref="FIL59" si="3156">FIK59</f>
        <v>4330.8599999999997</v>
      </c>
      <c r="FIM59" s="70">
        <f t="shared" si="692"/>
        <v>4330.8599999999997</v>
      </c>
      <c r="FIN59" s="70">
        <f t="shared" si="692"/>
        <v>4330.8599999999997</v>
      </c>
      <c r="FIO59" s="70">
        <f t="shared" si="692"/>
        <v>4330.8599999999997</v>
      </c>
      <c r="FIP59" s="70">
        <f t="shared" si="692"/>
        <v>4330.8599999999997</v>
      </c>
      <c r="FIQ59" s="70">
        <f t="shared" si="692"/>
        <v>4330.8599999999997</v>
      </c>
      <c r="FIR59" s="70">
        <f t="shared" si="692"/>
        <v>4330.8599999999997</v>
      </c>
      <c r="FIS59" s="70">
        <f t="shared" si="692"/>
        <v>4330.8599999999997</v>
      </c>
      <c r="FIT59" s="70">
        <f t="shared" si="692"/>
        <v>4330.8599999999997</v>
      </c>
      <c r="FIU59" s="70">
        <f t="shared" si="692"/>
        <v>4330.8599999999997</v>
      </c>
      <c r="FIV59" s="70">
        <f t="shared" si="692"/>
        <v>4330.8599999999997</v>
      </c>
      <c r="FIW59" s="70">
        <f t="shared" si="692"/>
        <v>4330.8599999999997</v>
      </c>
      <c r="FIX59" s="50">
        <f t="shared" si="693"/>
        <v>51970.32</v>
      </c>
      <c r="FIY59" s="61" t="s">
        <v>50</v>
      </c>
      <c r="FIZ59" s="60">
        <v>51970.319999999992</v>
      </c>
      <c r="FJA59" s="45">
        <f t="shared" si="694"/>
        <v>4330.8599999999997</v>
      </c>
      <c r="FJB59" s="70">
        <f t="shared" ref="FJB59" si="3157">FJA59</f>
        <v>4330.8599999999997</v>
      </c>
      <c r="FJC59" s="70">
        <f t="shared" si="695"/>
        <v>4330.8599999999997</v>
      </c>
      <c r="FJD59" s="70">
        <f t="shared" si="695"/>
        <v>4330.8599999999997</v>
      </c>
      <c r="FJE59" s="70">
        <f t="shared" si="695"/>
        <v>4330.8599999999997</v>
      </c>
      <c r="FJF59" s="70">
        <f t="shared" si="695"/>
        <v>4330.8599999999997</v>
      </c>
      <c r="FJG59" s="70">
        <f t="shared" si="695"/>
        <v>4330.8599999999997</v>
      </c>
      <c r="FJH59" s="70">
        <f t="shared" si="695"/>
        <v>4330.8599999999997</v>
      </c>
      <c r="FJI59" s="70">
        <f t="shared" si="695"/>
        <v>4330.8599999999997</v>
      </c>
      <c r="FJJ59" s="70">
        <f t="shared" si="695"/>
        <v>4330.8599999999997</v>
      </c>
      <c r="FJK59" s="70">
        <f t="shared" si="695"/>
        <v>4330.8599999999997</v>
      </c>
      <c r="FJL59" s="70">
        <f t="shared" si="695"/>
        <v>4330.8599999999997</v>
      </c>
      <c r="FJM59" s="70">
        <f t="shared" si="695"/>
        <v>4330.8599999999997</v>
      </c>
      <c r="FJN59" s="50">
        <f t="shared" si="696"/>
        <v>51970.32</v>
      </c>
      <c r="FJO59" s="61" t="s">
        <v>50</v>
      </c>
      <c r="FJP59" s="60">
        <v>51970.319999999992</v>
      </c>
      <c r="FJQ59" s="45">
        <f t="shared" si="697"/>
        <v>4330.8599999999997</v>
      </c>
      <c r="FJR59" s="70">
        <f t="shared" ref="FJR59" si="3158">FJQ59</f>
        <v>4330.8599999999997</v>
      </c>
      <c r="FJS59" s="70">
        <f t="shared" si="698"/>
        <v>4330.8599999999997</v>
      </c>
      <c r="FJT59" s="70">
        <f t="shared" si="698"/>
        <v>4330.8599999999997</v>
      </c>
      <c r="FJU59" s="70">
        <f t="shared" si="698"/>
        <v>4330.8599999999997</v>
      </c>
      <c r="FJV59" s="70">
        <f t="shared" si="698"/>
        <v>4330.8599999999997</v>
      </c>
      <c r="FJW59" s="70">
        <f t="shared" si="698"/>
        <v>4330.8599999999997</v>
      </c>
      <c r="FJX59" s="70">
        <f t="shared" si="698"/>
        <v>4330.8599999999997</v>
      </c>
      <c r="FJY59" s="70">
        <f t="shared" si="698"/>
        <v>4330.8599999999997</v>
      </c>
      <c r="FJZ59" s="70">
        <f t="shared" si="698"/>
        <v>4330.8599999999997</v>
      </c>
      <c r="FKA59" s="70">
        <f t="shared" si="698"/>
        <v>4330.8599999999997</v>
      </c>
      <c r="FKB59" s="70">
        <f t="shared" si="698"/>
        <v>4330.8599999999997</v>
      </c>
      <c r="FKC59" s="70">
        <f t="shared" si="698"/>
        <v>4330.8599999999997</v>
      </c>
      <c r="FKD59" s="50">
        <f t="shared" si="699"/>
        <v>51970.32</v>
      </c>
      <c r="FKE59" s="61" t="s">
        <v>50</v>
      </c>
      <c r="FKF59" s="60">
        <v>51970.319999999992</v>
      </c>
      <c r="FKG59" s="45">
        <f t="shared" si="700"/>
        <v>4330.8599999999997</v>
      </c>
      <c r="FKH59" s="70">
        <f t="shared" ref="FKH59" si="3159">FKG59</f>
        <v>4330.8599999999997</v>
      </c>
      <c r="FKI59" s="70">
        <f t="shared" si="701"/>
        <v>4330.8599999999997</v>
      </c>
      <c r="FKJ59" s="70">
        <f t="shared" si="701"/>
        <v>4330.8599999999997</v>
      </c>
      <c r="FKK59" s="70">
        <f t="shared" si="701"/>
        <v>4330.8599999999997</v>
      </c>
      <c r="FKL59" s="70">
        <f t="shared" si="701"/>
        <v>4330.8599999999997</v>
      </c>
      <c r="FKM59" s="70">
        <f t="shared" si="701"/>
        <v>4330.8599999999997</v>
      </c>
      <c r="FKN59" s="70">
        <f t="shared" si="701"/>
        <v>4330.8599999999997</v>
      </c>
      <c r="FKO59" s="70">
        <f t="shared" si="701"/>
        <v>4330.8599999999997</v>
      </c>
      <c r="FKP59" s="70">
        <f t="shared" si="701"/>
        <v>4330.8599999999997</v>
      </c>
      <c r="FKQ59" s="70">
        <f t="shared" si="701"/>
        <v>4330.8599999999997</v>
      </c>
      <c r="FKR59" s="70">
        <f t="shared" si="701"/>
        <v>4330.8599999999997</v>
      </c>
      <c r="FKS59" s="70">
        <f t="shared" si="701"/>
        <v>4330.8599999999997</v>
      </c>
      <c r="FKT59" s="50">
        <f t="shared" si="702"/>
        <v>51970.32</v>
      </c>
      <c r="FKU59" s="61" t="s">
        <v>50</v>
      </c>
      <c r="FKV59" s="60">
        <v>51970.319999999992</v>
      </c>
      <c r="FKW59" s="45">
        <f t="shared" si="703"/>
        <v>4330.8599999999997</v>
      </c>
      <c r="FKX59" s="70">
        <f t="shared" ref="FKX59" si="3160">FKW59</f>
        <v>4330.8599999999997</v>
      </c>
      <c r="FKY59" s="70">
        <f t="shared" si="704"/>
        <v>4330.8599999999997</v>
      </c>
      <c r="FKZ59" s="70">
        <f t="shared" si="704"/>
        <v>4330.8599999999997</v>
      </c>
      <c r="FLA59" s="70">
        <f t="shared" si="704"/>
        <v>4330.8599999999997</v>
      </c>
      <c r="FLB59" s="70">
        <f t="shared" si="704"/>
        <v>4330.8599999999997</v>
      </c>
      <c r="FLC59" s="70">
        <f t="shared" si="704"/>
        <v>4330.8599999999997</v>
      </c>
      <c r="FLD59" s="70">
        <f t="shared" si="704"/>
        <v>4330.8599999999997</v>
      </c>
      <c r="FLE59" s="70">
        <f t="shared" si="704"/>
        <v>4330.8599999999997</v>
      </c>
      <c r="FLF59" s="70">
        <f t="shared" si="704"/>
        <v>4330.8599999999997</v>
      </c>
      <c r="FLG59" s="70">
        <f t="shared" si="704"/>
        <v>4330.8599999999997</v>
      </c>
      <c r="FLH59" s="70">
        <f t="shared" si="704"/>
        <v>4330.8599999999997</v>
      </c>
      <c r="FLI59" s="70">
        <f t="shared" si="704"/>
        <v>4330.8599999999997</v>
      </c>
      <c r="FLJ59" s="50">
        <f t="shared" si="705"/>
        <v>51970.32</v>
      </c>
      <c r="FLK59" s="61" t="s">
        <v>50</v>
      </c>
      <c r="FLL59" s="60">
        <v>51970.319999999992</v>
      </c>
      <c r="FLM59" s="45">
        <f t="shared" si="706"/>
        <v>4330.8599999999997</v>
      </c>
      <c r="FLN59" s="70">
        <f t="shared" ref="FLN59" si="3161">FLM59</f>
        <v>4330.8599999999997</v>
      </c>
      <c r="FLO59" s="70">
        <f t="shared" si="707"/>
        <v>4330.8599999999997</v>
      </c>
      <c r="FLP59" s="70">
        <f t="shared" si="707"/>
        <v>4330.8599999999997</v>
      </c>
      <c r="FLQ59" s="70">
        <f t="shared" si="707"/>
        <v>4330.8599999999997</v>
      </c>
      <c r="FLR59" s="70">
        <f t="shared" si="707"/>
        <v>4330.8599999999997</v>
      </c>
      <c r="FLS59" s="70">
        <f t="shared" si="707"/>
        <v>4330.8599999999997</v>
      </c>
      <c r="FLT59" s="70">
        <f t="shared" si="707"/>
        <v>4330.8599999999997</v>
      </c>
      <c r="FLU59" s="70">
        <f t="shared" si="707"/>
        <v>4330.8599999999997</v>
      </c>
      <c r="FLV59" s="70">
        <f t="shared" si="707"/>
        <v>4330.8599999999997</v>
      </c>
      <c r="FLW59" s="70">
        <f t="shared" si="707"/>
        <v>4330.8599999999997</v>
      </c>
      <c r="FLX59" s="70">
        <f t="shared" si="707"/>
        <v>4330.8599999999997</v>
      </c>
      <c r="FLY59" s="70">
        <f t="shared" si="707"/>
        <v>4330.8599999999997</v>
      </c>
      <c r="FLZ59" s="50">
        <f t="shared" si="708"/>
        <v>51970.32</v>
      </c>
      <c r="FMA59" s="61" t="s">
        <v>50</v>
      </c>
      <c r="FMB59" s="60">
        <v>51970.319999999992</v>
      </c>
      <c r="FMC59" s="45">
        <f t="shared" si="709"/>
        <v>4330.8599999999997</v>
      </c>
      <c r="FMD59" s="70">
        <f t="shared" ref="FMD59" si="3162">FMC59</f>
        <v>4330.8599999999997</v>
      </c>
      <c r="FME59" s="70">
        <f t="shared" si="710"/>
        <v>4330.8599999999997</v>
      </c>
      <c r="FMF59" s="70">
        <f t="shared" si="710"/>
        <v>4330.8599999999997</v>
      </c>
      <c r="FMG59" s="70">
        <f t="shared" si="710"/>
        <v>4330.8599999999997</v>
      </c>
      <c r="FMH59" s="70">
        <f t="shared" si="710"/>
        <v>4330.8599999999997</v>
      </c>
      <c r="FMI59" s="70">
        <f t="shared" si="710"/>
        <v>4330.8599999999997</v>
      </c>
      <c r="FMJ59" s="70">
        <f t="shared" si="710"/>
        <v>4330.8599999999997</v>
      </c>
      <c r="FMK59" s="70">
        <f t="shared" si="710"/>
        <v>4330.8599999999997</v>
      </c>
      <c r="FML59" s="70">
        <f t="shared" si="710"/>
        <v>4330.8599999999997</v>
      </c>
      <c r="FMM59" s="70">
        <f t="shared" si="710"/>
        <v>4330.8599999999997</v>
      </c>
      <c r="FMN59" s="70">
        <f t="shared" si="710"/>
        <v>4330.8599999999997</v>
      </c>
      <c r="FMO59" s="70">
        <f t="shared" si="710"/>
        <v>4330.8599999999997</v>
      </c>
      <c r="FMP59" s="50">
        <f t="shared" si="711"/>
        <v>51970.32</v>
      </c>
      <c r="FMQ59" s="61" t="s">
        <v>50</v>
      </c>
      <c r="FMR59" s="60">
        <v>51970.319999999992</v>
      </c>
      <c r="FMS59" s="45">
        <f t="shared" si="712"/>
        <v>4330.8599999999997</v>
      </c>
      <c r="FMT59" s="70">
        <f t="shared" ref="FMT59" si="3163">FMS59</f>
        <v>4330.8599999999997</v>
      </c>
      <c r="FMU59" s="70">
        <f t="shared" si="713"/>
        <v>4330.8599999999997</v>
      </c>
      <c r="FMV59" s="70">
        <f t="shared" si="713"/>
        <v>4330.8599999999997</v>
      </c>
      <c r="FMW59" s="70">
        <f t="shared" si="713"/>
        <v>4330.8599999999997</v>
      </c>
      <c r="FMX59" s="70">
        <f t="shared" si="713"/>
        <v>4330.8599999999997</v>
      </c>
      <c r="FMY59" s="70">
        <f t="shared" si="713"/>
        <v>4330.8599999999997</v>
      </c>
      <c r="FMZ59" s="70">
        <f t="shared" si="713"/>
        <v>4330.8599999999997</v>
      </c>
      <c r="FNA59" s="70">
        <f t="shared" si="713"/>
        <v>4330.8599999999997</v>
      </c>
      <c r="FNB59" s="70">
        <f t="shared" si="713"/>
        <v>4330.8599999999997</v>
      </c>
      <c r="FNC59" s="70">
        <f t="shared" si="713"/>
        <v>4330.8599999999997</v>
      </c>
      <c r="FND59" s="70">
        <f t="shared" si="713"/>
        <v>4330.8599999999997</v>
      </c>
      <c r="FNE59" s="70">
        <f t="shared" si="713"/>
        <v>4330.8599999999997</v>
      </c>
      <c r="FNF59" s="50">
        <f t="shared" si="714"/>
        <v>51970.32</v>
      </c>
      <c r="FNG59" s="61" t="s">
        <v>50</v>
      </c>
      <c r="FNH59" s="60">
        <v>51970.319999999992</v>
      </c>
      <c r="FNI59" s="45">
        <f t="shared" si="715"/>
        <v>4330.8599999999997</v>
      </c>
      <c r="FNJ59" s="70">
        <f t="shared" ref="FNJ59" si="3164">FNI59</f>
        <v>4330.8599999999997</v>
      </c>
      <c r="FNK59" s="70">
        <f t="shared" si="716"/>
        <v>4330.8599999999997</v>
      </c>
      <c r="FNL59" s="70">
        <f t="shared" si="716"/>
        <v>4330.8599999999997</v>
      </c>
      <c r="FNM59" s="70">
        <f t="shared" si="716"/>
        <v>4330.8599999999997</v>
      </c>
      <c r="FNN59" s="70">
        <f t="shared" si="716"/>
        <v>4330.8599999999997</v>
      </c>
      <c r="FNO59" s="70">
        <f t="shared" si="716"/>
        <v>4330.8599999999997</v>
      </c>
      <c r="FNP59" s="70">
        <f t="shared" si="716"/>
        <v>4330.8599999999997</v>
      </c>
      <c r="FNQ59" s="70">
        <f t="shared" si="716"/>
        <v>4330.8599999999997</v>
      </c>
      <c r="FNR59" s="70">
        <f t="shared" si="716"/>
        <v>4330.8599999999997</v>
      </c>
      <c r="FNS59" s="70">
        <f t="shared" si="716"/>
        <v>4330.8599999999997</v>
      </c>
      <c r="FNT59" s="70">
        <f t="shared" si="716"/>
        <v>4330.8599999999997</v>
      </c>
      <c r="FNU59" s="70">
        <f t="shared" si="716"/>
        <v>4330.8599999999997</v>
      </c>
      <c r="FNV59" s="50">
        <f t="shared" si="717"/>
        <v>51970.32</v>
      </c>
      <c r="FNW59" s="61" t="s">
        <v>50</v>
      </c>
      <c r="FNX59" s="60">
        <v>51970.319999999992</v>
      </c>
      <c r="FNY59" s="45">
        <f t="shared" si="718"/>
        <v>4330.8599999999997</v>
      </c>
      <c r="FNZ59" s="70">
        <f t="shared" ref="FNZ59" si="3165">FNY59</f>
        <v>4330.8599999999997</v>
      </c>
      <c r="FOA59" s="70">
        <f t="shared" si="719"/>
        <v>4330.8599999999997</v>
      </c>
      <c r="FOB59" s="70">
        <f t="shared" si="719"/>
        <v>4330.8599999999997</v>
      </c>
      <c r="FOC59" s="70">
        <f t="shared" si="719"/>
        <v>4330.8599999999997</v>
      </c>
      <c r="FOD59" s="70">
        <f t="shared" si="719"/>
        <v>4330.8599999999997</v>
      </c>
      <c r="FOE59" s="70">
        <f t="shared" si="719"/>
        <v>4330.8599999999997</v>
      </c>
      <c r="FOF59" s="70">
        <f t="shared" si="719"/>
        <v>4330.8599999999997</v>
      </c>
      <c r="FOG59" s="70">
        <f t="shared" si="719"/>
        <v>4330.8599999999997</v>
      </c>
      <c r="FOH59" s="70">
        <f t="shared" si="719"/>
        <v>4330.8599999999997</v>
      </c>
      <c r="FOI59" s="70">
        <f t="shared" si="719"/>
        <v>4330.8599999999997</v>
      </c>
      <c r="FOJ59" s="70">
        <f t="shared" si="719"/>
        <v>4330.8599999999997</v>
      </c>
      <c r="FOK59" s="70">
        <f t="shared" si="719"/>
        <v>4330.8599999999997</v>
      </c>
      <c r="FOL59" s="50">
        <f t="shared" si="720"/>
        <v>51970.32</v>
      </c>
      <c r="FOM59" s="61" t="s">
        <v>50</v>
      </c>
      <c r="FON59" s="60">
        <v>51970.319999999992</v>
      </c>
      <c r="FOO59" s="45">
        <f t="shared" si="721"/>
        <v>4330.8599999999997</v>
      </c>
      <c r="FOP59" s="70">
        <f t="shared" ref="FOP59" si="3166">FOO59</f>
        <v>4330.8599999999997</v>
      </c>
      <c r="FOQ59" s="70">
        <f t="shared" si="722"/>
        <v>4330.8599999999997</v>
      </c>
      <c r="FOR59" s="70">
        <f t="shared" si="722"/>
        <v>4330.8599999999997</v>
      </c>
      <c r="FOS59" s="70">
        <f t="shared" si="722"/>
        <v>4330.8599999999997</v>
      </c>
      <c r="FOT59" s="70">
        <f t="shared" si="722"/>
        <v>4330.8599999999997</v>
      </c>
      <c r="FOU59" s="70">
        <f t="shared" si="722"/>
        <v>4330.8599999999997</v>
      </c>
      <c r="FOV59" s="70">
        <f t="shared" si="722"/>
        <v>4330.8599999999997</v>
      </c>
      <c r="FOW59" s="70">
        <f t="shared" si="722"/>
        <v>4330.8599999999997</v>
      </c>
      <c r="FOX59" s="70">
        <f t="shared" si="722"/>
        <v>4330.8599999999997</v>
      </c>
      <c r="FOY59" s="70">
        <f t="shared" si="722"/>
        <v>4330.8599999999997</v>
      </c>
      <c r="FOZ59" s="70">
        <f t="shared" si="722"/>
        <v>4330.8599999999997</v>
      </c>
      <c r="FPA59" s="70">
        <f t="shared" si="722"/>
        <v>4330.8599999999997</v>
      </c>
      <c r="FPB59" s="50">
        <f t="shared" si="723"/>
        <v>51970.32</v>
      </c>
      <c r="FPC59" s="61" t="s">
        <v>50</v>
      </c>
      <c r="FPD59" s="60">
        <v>51970.319999999992</v>
      </c>
      <c r="FPE59" s="45">
        <f t="shared" si="724"/>
        <v>4330.8599999999997</v>
      </c>
      <c r="FPF59" s="70">
        <f t="shared" ref="FPF59" si="3167">FPE59</f>
        <v>4330.8599999999997</v>
      </c>
      <c r="FPG59" s="70">
        <f t="shared" si="725"/>
        <v>4330.8599999999997</v>
      </c>
      <c r="FPH59" s="70">
        <f t="shared" si="725"/>
        <v>4330.8599999999997</v>
      </c>
      <c r="FPI59" s="70">
        <f t="shared" si="725"/>
        <v>4330.8599999999997</v>
      </c>
      <c r="FPJ59" s="70">
        <f t="shared" si="725"/>
        <v>4330.8599999999997</v>
      </c>
      <c r="FPK59" s="70">
        <f t="shared" si="725"/>
        <v>4330.8599999999997</v>
      </c>
      <c r="FPL59" s="70">
        <f t="shared" si="725"/>
        <v>4330.8599999999997</v>
      </c>
      <c r="FPM59" s="70">
        <f t="shared" si="725"/>
        <v>4330.8599999999997</v>
      </c>
      <c r="FPN59" s="70">
        <f t="shared" si="725"/>
        <v>4330.8599999999997</v>
      </c>
      <c r="FPO59" s="70">
        <f t="shared" si="725"/>
        <v>4330.8599999999997</v>
      </c>
      <c r="FPP59" s="70">
        <f t="shared" si="725"/>
        <v>4330.8599999999997</v>
      </c>
      <c r="FPQ59" s="70">
        <f t="shared" si="725"/>
        <v>4330.8599999999997</v>
      </c>
      <c r="FPR59" s="50">
        <f t="shared" si="726"/>
        <v>51970.32</v>
      </c>
      <c r="FPS59" s="61" t="s">
        <v>50</v>
      </c>
      <c r="FPT59" s="60">
        <v>51970.319999999992</v>
      </c>
      <c r="FPU59" s="45">
        <f t="shared" si="727"/>
        <v>4330.8599999999997</v>
      </c>
      <c r="FPV59" s="70">
        <f t="shared" ref="FPV59" si="3168">FPU59</f>
        <v>4330.8599999999997</v>
      </c>
      <c r="FPW59" s="70">
        <f t="shared" si="728"/>
        <v>4330.8599999999997</v>
      </c>
      <c r="FPX59" s="70">
        <f t="shared" si="728"/>
        <v>4330.8599999999997</v>
      </c>
      <c r="FPY59" s="70">
        <f t="shared" si="728"/>
        <v>4330.8599999999997</v>
      </c>
      <c r="FPZ59" s="70">
        <f t="shared" si="728"/>
        <v>4330.8599999999997</v>
      </c>
      <c r="FQA59" s="70">
        <f t="shared" si="728"/>
        <v>4330.8599999999997</v>
      </c>
      <c r="FQB59" s="70">
        <f t="shared" si="728"/>
        <v>4330.8599999999997</v>
      </c>
      <c r="FQC59" s="70">
        <f t="shared" si="728"/>
        <v>4330.8599999999997</v>
      </c>
      <c r="FQD59" s="70">
        <f t="shared" si="728"/>
        <v>4330.8599999999997</v>
      </c>
      <c r="FQE59" s="70">
        <f t="shared" si="728"/>
        <v>4330.8599999999997</v>
      </c>
      <c r="FQF59" s="70">
        <f t="shared" si="728"/>
        <v>4330.8599999999997</v>
      </c>
      <c r="FQG59" s="70">
        <f t="shared" si="728"/>
        <v>4330.8599999999997</v>
      </c>
      <c r="FQH59" s="50">
        <f t="shared" si="729"/>
        <v>51970.32</v>
      </c>
      <c r="FQI59" s="61" t="s">
        <v>50</v>
      </c>
      <c r="FQJ59" s="60">
        <v>51970.319999999992</v>
      </c>
      <c r="FQK59" s="45">
        <f t="shared" si="730"/>
        <v>4330.8599999999997</v>
      </c>
      <c r="FQL59" s="70">
        <f t="shared" ref="FQL59" si="3169">FQK59</f>
        <v>4330.8599999999997</v>
      </c>
      <c r="FQM59" s="70">
        <f t="shared" si="731"/>
        <v>4330.8599999999997</v>
      </c>
      <c r="FQN59" s="70">
        <f t="shared" si="731"/>
        <v>4330.8599999999997</v>
      </c>
      <c r="FQO59" s="70">
        <f t="shared" si="731"/>
        <v>4330.8599999999997</v>
      </c>
      <c r="FQP59" s="70">
        <f t="shared" si="731"/>
        <v>4330.8599999999997</v>
      </c>
      <c r="FQQ59" s="70">
        <f t="shared" si="731"/>
        <v>4330.8599999999997</v>
      </c>
      <c r="FQR59" s="70">
        <f t="shared" si="731"/>
        <v>4330.8599999999997</v>
      </c>
      <c r="FQS59" s="70">
        <f t="shared" si="731"/>
        <v>4330.8599999999997</v>
      </c>
      <c r="FQT59" s="70">
        <f t="shared" si="731"/>
        <v>4330.8599999999997</v>
      </c>
      <c r="FQU59" s="70">
        <f t="shared" si="731"/>
        <v>4330.8599999999997</v>
      </c>
      <c r="FQV59" s="70">
        <f t="shared" si="731"/>
        <v>4330.8599999999997</v>
      </c>
      <c r="FQW59" s="70">
        <f t="shared" si="731"/>
        <v>4330.8599999999997</v>
      </c>
      <c r="FQX59" s="50">
        <f t="shared" si="732"/>
        <v>51970.32</v>
      </c>
      <c r="FQY59" s="61" t="s">
        <v>50</v>
      </c>
      <c r="FQZ59" s="60">
        <v>51970.319999999992</v>
      </c>
      <c r="FRA59" s="45">
        <f t="shared" si="733"/>
        <v>4330.8599999999997</v>
      </c>
      <c r="FRB59" s="70">
        <f t="shared" ref="FRB59" si="3170">FRA59</f>
        <v>4330.8599999999997</v>
      </c>
      <c r="FRC59" s="70">
        <f t="shared" si="734"/>
        <v>4330.8599999999997</v>
      </c>
      <c r="FRD59" s="70">
        <f t="shared" si="734"/>
        <v>4330.8599999999997</v>
      </c>
      <c r="FRE59" s="70">
        <f t="shared" si="734"/>
        <v>4330.8599999999997</v>
      </c>
      <c r="FRF59" s="70">
        <f t="shared" si="734"/>
        <v>4330.8599999999997</v>
      </c>
      <c r="FRG59" s="70">
        <f t="shared" si="734"/>
        <v>4330.8599999999997</v>
      </c>
      <c r="FRH59" s="70">
        <f t="shared" si="734"/>
        <v>4330.8599999999997</v>
      </c>
      <c r="FRI59" s="70">
        <f t="shared" si="734"/>
        <v>4330.8599999999997</v>
      </c>
      <c r="FRJ59" s="70">
        <f t="shared" si="734"/>
        <v>4330.8599999999997</v>
      </c>
      <c r="FRK59" s="70">
        <f t="shared" si="734"/>
        <v>4330.8599999999997</v>
      </c>
      <c r="FRL59" s="70">
        <f t="shared" si="734"/>
        <v>4330.8599999999997</v>
      </c>
      <c r="FRM59" s="70">
        <f t="shared" si="734"/>
        <v>4330.8599999999997</v>
      </c>
      <c r="FRN59" s="50">
        <f t="shared" si="735"/>
        <v>51970.32</v>
      </c>
      <c r="FRO59" s="61" t="s">
        <v>50</v>
      </c>
      <c r="FRP59" s="60">
        <v>51970.319999999992</v>
      </c>
      <c r="FRQ59" s="45">
        <f t="shared" si="736"/>
        <v>4330.8599999999997</v>
      </c>
      <c r="FRR59" s="70">
        <f t="shared" ref="FRR59" si="3171">FRQ59</f>
        <v>4330.8599999999997</v>
      </c>
      <c r="FRS59" s="70">
        <f t="shared" si="737"/>
        <v>4330.8599999999997</v>
      </c>
      <c r="FRT59" s="70">
        <f t="shared" si="737"/>
        <v>4330.8599999999997</v>
      </c>
      <c r="FRU59" s="70">
        <f t="shared" si="737"/>
        <v>4330.8599999999997</v>
      </c>
      <c r="FRV59" s="70">
        <f t="shared" si="737"/>
        <v>4330.8599999999997</v>
      </c>
      <c r="FRW59" s="70">
        <f t="shared" si="737"/>
        <v>4330.8599999999997</v>
      </c>
      <c r="FRX59" s="70">
        <f t="shared" si="737"/>
        <v>4330.8599999999997</v>
      </c>
      <c r="FRY59" s="70">
        <f t="shared" si="737"/>
        <v>4330.8599999999997</v>
      </c>
      <c r="FRZ59" s="70">
        <f t="shared" si="737"/>
        <v>4330.8599999999997</v>
      </c>
      <c r="FSA59" s="70">
        <f t="shared" si="737"/>
        <v>4330.8599999999997</v>
      </c>
      <c r="FSB59" s="70">
        <f t="shared" si="737"/>
        <v>4330.8599999999997</v>
      </c>
      <c r="FSC59" s="70">
        <f t="shared" si="737"/>
        <v>4330.8599999999997</v>
      </c>
      <c r="FSD59" s="50">
        <f t="shared" si="738"/>
        <v>51970.32</v>
      </c>
      <c r="FSE59" s="61" t="s">
        <v>50</v>
      </c>
      <c r="FSF59" s="60">
        <v>51970.319999999992</v>
      </c>
      <c r="FSG59" s="45">
        <f t="shared" si="739"/>
        <v>4330.8599999999997</v>
      </c>
      <c r="FSH59" s="70">
        <f t="shared" ref="FSH59" si="3172">FSG59</f>
        <v>4330.8599999999997</v>
      </c>
      <c r="FSI59" s="70">
        <f t="shared" si="740"/>
        <v>4330.8599999999997</v>
      </c>
      <c r="FSJ59" s="70">
        <f t="shared" si="740"/>
        <v>4330.8599999999997</v>
      </c>
      <c r="FSK59" s="70">
        <f t="shared" si="740"/>
        <v>4330.8599999999997</v>
      </c>
      <c r="FSL59" s="70">
        <f t="shared" si="740"/>
        <v>4330.8599999999997</v>
      </c>
      <c r="FSM59" s="70">
        <f t="shared" si="740"/>
        <v>4330.8599999999997</v>
      </c>
      <c r="FSN59" s="70">
        <f t="shared" si="740"/>
        <v>4330.8599999999997</v>
      </c>
      <c r="FSO59" s="70">
        <f t="shared" si="740"/>
        <v>4330.8599999999997</v>
      </c>
      <c r="FSP59" s="70">
        <f t="shared" si="740"/>
        <v>4330.8599999999997</v>
      </c>
      <c r="FSQ59" s="70">
        <f t="shared" si="740"/>
        <v>4330.8599999999997</v>
      </c>
      <c r="FSR59" s="70">
        <f t="shared" si="740"/>
        <v>4330.8599999999997</v>
      </c>
      <c r="FSS59" s="70">
        <f t="shared" si="740"/>
        <v>4330.8599999999997</v>
      </c>
      <c r="FST59" s="50">
        <f t="shared" si="741"/>
        <v>51970.32</v>
      </c>
      <c r="FSU59" s="61" t="s">
        <v>50</v>
      </c>
      <c r="FSV59" s="60">
        <v>51970.319999999992</v>
      </c>
      <c r="FSW59" s="45">
        <f t="shared" si="742"/>
        <v>4330.8599999999997</v>
      </c>
      <c r="FSX59" s="70">
        <f t="shared" ref="FSX59" si="3173">FSW59</f>
        <v>4330.8599999999997</v>
      </c>
      <c r="FSY59" s="70">
        <f t="shared" si="743"/>
        <v>4330.8599999999997</v>
      </c>
      <c r="FSZ59" s="70">
        <f t="shared" si="743"/>
        <v>4330.8599999999997</v>
      </c>
      <c r="FTA59" s="70">
        <f t="shared" si="743"/>
        <v>4330.8599999999997</v>
      </c>
      <c r="FTB59" s="70">
        <f t="shared" si="743"/>
        <v>4330.8599999999997</v>
      </c>
      <c r="FTC59" s="70">
        <f t="shared" si="743"/>
        <v>4330.8599999999997</v>
      </c>
      <c r="FTD59" s="70">
        <f t="shared" si="743"/>
        <v>4330.8599999999997</v>
      </c>
      <c r="FTE59" s="70">
        <f t="shared" si="743"/>
        <v>4330.8599999999997</v>
      </c>
      <c r="FTF59" s="70">
        <f t="shared" si="743"/>
        <v>4330.8599999999997</v>
      </c>
      <c r="FTG59" s="70">
        <f t="shared" si="743"/>
        <v>4330.8599999999997</v>
      </c>
      <c r="FTH59" s="70">
        <f t="shared" si="743"/>
        <v>4330.8599999999997</v>
      </c>
      <c r="FTI59" s="70">
        <f t="shared" si="743"/>
        <v>4330.8599999999997</v>
      </c>
      <c r="FTJ59" s="50">
        <f t="shared" si="744"/>
        <v>51970.32</v>
      </c>
      <c r="FTK59" s="61" t="s">
        <v>50</v>
      </c>
      <c r="FTL59" s="60">
        <v>51970.319999999992</v>
      </c>
      <c r="FTM59" s="45">
        <f t="shared" si="745"/>
        <v>4330.8599999999997</v>
      </c>
      <c r="FTN59" s="70">
        <f t="shared" ref="FTN59" si="3174">FTM59</f>
        <v>4330.8599999999997</v>
      </c>
      <c r="FTO59" s="70">
        <f t="shared" si="746"/>
        <v>4330.8599999999997</v>
      </c>
      <c r="FTP59" s="70">
        <f t="shared" si="746"/>
        <v>4330.8599999999997</v>
      </c>
      <c r="FTQ59" s="70">
        <f t="shared" si="746"/>
        <v>4330.8599999999997</v>
      </c>
      <c r="FTR59" s="70">
        <f t="shared" si="746"/>
        <v>4330.8599999999997</v>
      </c>
      <c r="FTS59" s="70">
        <f t="shared" si="746"/>
        <v>4330.8599999999997</v>
      </c>
      <c r="FTT59" s="70">
        <f t="shared" si="746"/>
        <v>4330.8599999999997</v>
      </c>
      <c r="FTU59" s="70">
        <f t="shared" si="746"/>
        <v>4330.8599999999997</v>
      </c>
      <c r="FTV59" s="70">
        <f t="shared" si="746"/>
        <v>4330.8599999999997</v>
      </c>
      <c r="FTW59" s="70">
        <f t="shared" si="746"/>
        <v>4330.8599999999997</v>
      </c>
      <c r="FTX59" s="70">
        <f t="shared" si="746"/>
        <v>4330.8599999999997</v>
      </c>
      <c r="FTY59" s="70">
        <f t="shared" si="746"/>
        <v>4330.8599999999997</v>
      </c>
      <c r="FTZ59" s="50">
        <f t="shared" si="747"/>
        <v>51970.32</v>
      </c>
      <c r="FUA59" s="61" t="s">
        <v>50</v>
      </c>
      <c r="FUB59" s="60">
        <v>51970.319999999992</v>
      </c>
      <c r="FUC59" s="45">
        <f t="shared" si="748"/>
        <v>4330.8599999999997</v>
      </c>
      <c r="FUD59" s="70">
        <f t="shared" ref="FUD59" si="3175">FUC59</f>
        <v>4330.8599999999997</v>
      </c>
      <c r="FUE59" s="70">
        <f t="shared" si="749"/>
        <v>4330.8599999999997</v>
      </c>
      <c r="FUF59" s="70">
        <f t="shared" si="749"/>
        <v>4330.8599999999997</v>
      </c>
      <c r="FUG59" s="70">
        <f t="shared" si="749"/>
        <v>4330.8599999999997</v>
      </c>
      <c r="FUH59" s="70">
        <f t="shared" si="749"/>
        <v>4330.8599999999997</v>
      </c>
      <c r="FUI59" s="70">
        <f t="shared" si="749"/>
        <v>4330.8599999999997</v>
      </c>
      <c r="FUJ59" s="70">
        <f t="shared" si="749"/>
        <v>4330.8599999999997</v>
      </c>
      <c r="FUK59" s="70">
        <f t="shared" si="749"/>
        <v>4330.8599999999997</v>
      </c>
      <c r="FUL59" s="70">
        <f t="shared" si="749"/>
        <v>4330.8599999999997</v>
      </c>
      <c r="FUM59" s="70">
        <f t="shared" si="749"/>
        <v>4330.8599999999997</v>
      </c>
      <c r="FUN59" s="70">
        <f t="shared" si="749"/>
        <v>4330.8599999999997</v>
      </c>
      <c r="FUO59" s="70">
        <f t="shared" si="749"/>
        <v>4330.8599999999997</v>
      </c>
      <c r="FUP59" s="50">
        <f t="shared" si="750"/>
        <v>51970.32</v>
      </c>
      <c r="FUQ59" s="61" t="s">
        <v>50</v>
      </c>
      <c r="FUR59" s="60">
        <v>51970.319999999992</v>
      </c>
      <c r="FUS59" s="45">
        <f t="shared" si="751"/>
        <v>4330.8599999999997</v>
      </c>
      <c r="FUT59" s="70">
        <f t="shared" ref="FUT59" si="3176">FUS59</f>
        <v>4330.8599999999997</v>
      </c>
      <c r="FUU59" s="70">
        <f t="shared" si="752"/>
        <v>4330.8599999999997</v>
      </c>
      <c r="FUV59" s="70">
        <f t="shared" si="752"/>
        <v>4330.8599999999997</v>
      </c>
      <c r="FUW59" s="70">
        <f t="shared" si="752"/>
        <v>4330.8599999999997</v>
      </c>
      <c r="FUX59" s="70">
        <f t="shared" si="752"/>
        <v>4330.8599999999997</v>
      </c>
      <c r="FUY59" s="70">
        <f t="shared" si="752"/>
        <v>4330.8599999999997</v>
      </c>
      <c r="FUZ59" s="70">
        <f t="shared" si="752"/>
        <v>4330.8599999999997</v>
      </c>
      <c r="FVA59" s="70">
        <f t="shared" si="752"/>
        <v>4330.8599999999997</v>
      </c>
      <c r="FVB59" s="70">
        <f t="shared" si="752"/>
        <v>4330.8599999999997</v>
      </c>
      <c r="FVC59" s="70">
        <f t="shared" si="752"/>
        <v>4330.8599999999997</v>
      </c>
      <c r="FVD59" s="70">
        <f t="shared" si="752"/>
        <v>4330.8599999999997</v>
      </c>
      <c r="FVE59" s="70">
        <f t="shared" si="752"/>
        <v>4330.8599999999997</v>
      </c>
      <c r="FVF59" s="50">
        <f t="shared" si="753"/>
        <v>51970.32</v>
      </c>
      <c r="FVG59" s="61" t="s">
        <v>50</v>
      </c>
      <c r="FVH59" s="60">
        <v>51970.319999999992</v>
      </c>
      <c r="FVI59" s="45">
        <f t="shared" si="754"/>
        <v>4330.8599999999997</v>
      </c>
      <c r="FVJ59" s="70">
        <f t="shared" ref="FVJ59" si="3177">FVI59</f>
        <v>4330.8599999999997</v>
      </c>
      <c r="FVK59" s="70">
        <f t="shared" si="755"/>
        <v>4330.8599999999997</v>
      </c>
      <c r="FVL59" s="70">
        <f t="shared" si="755"/>
        <v>4330.8599999999997</v>
      </c>
      <c r="FVM59" s="70">
        <f t="shared" si="755"/>
        <v>4330.8599999999997</v>
      </c>
      <c r="FVN59" s="70">
        <f t="shared" si="755"/>
        <v>4330.8599999999997</v>
      </c>
      <c r="FVO59" s="70">
        <f t="shared" si="755"/>
        <v>4330.8599999999997</v>
      </c>
      <c r="FVP59" s="70">
        <f t="shared" si="755"/>
        <v>4330.8599999999997</v>
      </c>
      <c r="FVQ59" s="70">
        <f t="shared" si="755"/>
        <v>4330.8599999999997</v>
      </c>
      <c r="FVR59" s="70">
        <f t="shared" si="755"/>
        <v>4330.8599999999997</v>
      </c>
      <c r="FVS59" s="70">
        <f t="shared" si="755"/>
        <v>4330.8599999999997</v>
      </c>
      <c r="FVT59" s="70">
        <f t="shared" si="755"/>
        <v>4330.8599999999997</v>
      </c>
      <c r="FVU59" s="70">
        <f t="shared" si="755"/>
        <v>4330.8599999999997</v>
      </c>
      <c r="FVV59" s="50">
        <f t="shared" si="756"/>
        <v>51970.32</v>
      </c>
      <c r="FVW59" s="61" t="s">
        <v>50</v>
      </c>
      <c r="FVX59" s="60">
        <v>51970.319999999992</v>
      </c>
      <c r="FVY59" s="45">
        <f t="shared" si="757"/>
        <v>4330.8599999999997</v>
      </c>
      <c r="FVZ59" s="70">
        <f t="shared" ref="FVZ59" si="3178">FVY59</f>
        <v>4330.8599999999997</v>
      </c>
      <c r="FWA59" s="70">
        <f t="shared" si="758"/>
        <v>4330.8599999999997</v>
      </c>
      <c r="FWB59" s="70">
        <f t="shared" si="758"/>
        <v>4330.8599999999997</v>
      </c>
      <c r="FWC59" s="70">
        <f t="shared" si="758"/>
        <v>4330.8599999999997</v>
      </c>
      <c r="FWD59" s="70">
        <f t="shared" si="758"/>
        <v>4330.8599999999997</v>
      </c>
      <c r="FWE59" s="70">
        <f t="shared" si="758"/>
        <v>4330.8599999999997</v>
      </c>
      <c r="FWF59" s="70">
        <f t="shared" si="758"/>
        <v>4330.8599999999997</v>
      </c>
      <c r="FWG59" s="70">
        <f t="shared" si="758"/>
        <v>4330.8599999999997</v>
      </c>
      <c r="FWH59" s="70">
        <f t="shared" si="758"/>
        <v>4330.8599999999997</v>
      </c>
      <c r="FWI59" s="70">
        <f t="shared" si="758"/>
        <v>4330.8599999999997</v>
      </c>
      <c r="FWJ59" s="70">
        <f t="shared" si="758"/>
        <v>4330.8599999999997</v>
      </c>
      <c r="FWK59" s="70">
        <f t="shared" si="758"/>
        <v>4330.8599999999997</v>
      </c>
      <c r="FWL59" s="50">
        <f t="shared" si="759"/>
        <v>51970.32</v>
      </c>
      <c r="FWM59" s="61" t="s">
        <v>50</v>
      </c>
      <c r="FWN59" s="60">
        <v>51970.319999999992</v>
      </c>
      <c r="FWO59" s="45">
        <f t="shared" si="760"/>
        <v>4330.8599999999997</v>
      </c>
      <c r="FWP59" s="70">
        <f t="shared" ref="FWP59" si="3179">FWO59</f>
        <v>4330.8599999999997</v>
      </c>
      <c r="FWQ59" s="70">
        <f t="shared" si="761"/>
        <v>4330.8599999999997</v>
      </c>
      <c r="FWR59" s="70">
        <f t="shared" si="761"/>
        <v>4330.8599999999997</v>
      </c>
      <c r="FWS59" s="70">
        <f t="shared" si="761"/>
        <v>4330.8599999999997</v>
      </c>
      <c r="FWT59" s="70">
        <f t="shared" si="761"/>
        <v>4330.8599999999997</v>
      </c>
      <c r="FWU59" s="70">
        <f t="shared" si="761"/>
        <v>4330.8599999999997</v>
      </c>
      <c r="FWV59" s="70">
        <f t="shared" si="761"/>
        <v>4330.8599999999997</v>
      </c>
      <c r="FWW59" s="70">
        <f t="shared" si="761"/>
        <v>4330.8599999999997</v>
      </c>
      <c r="FWX59" s="70">
        <f t="shared" si="761"/>
        <v>4330.8599999999997</v>
      </c>
      <c r="FWY59" s="70">
        <f t="shared" si="761"/>
        <v>4330.8599999999997</v>
      </c>
      <c r="FWZ59" s="70">
        <f t="shared" si="761"/>
        <v>4330.8599999999997</v>
      </c>
      <c r="FXA59" s="70">
        <f t="shared" si="761"/>
        <v>4330.8599999999997</v>
      </c>
      <c r="FXB59" s="50">
        <f t="shared" si="762"/>
        <v>51970.32</v>
      </c>
      <c r="FXC59" s="61" t="s">
        <v>50</v>
      </c>
      <c r="FXD59" s="60">
        <v>51970.319999999992</v>
      </c>
      <c r="FXE59" s="45">
        <f t="shared" si="763"/>
        <v>4330.8599999999997</v>
      </c>
      <c r="FXF59" s="70">
        <f t="shared" ref="FXF59" si="3180">FXE59</f>
        <v>4330.8599999999997</v>
      </c>
      <c r="FXG59" s="70">
        <f t="shared" si="764"/>
        <v>4330.8599999999997</v>
      </c>
      <c r="FXH59" s="70">
        <f t="shared" si="764"/>
        <v>4330.8599999999997</v>
      </c>
      <c r="FXI59" s="70">
        <f t="shared" si="764"/>
        <v>4330.8599999999997</v>
      </c>
      <c r="FXJ59" s="70">
        <f t="shared" si="764"/>
        <v>4330.8599999999997</v>
      </c>
      <c r="FXK59" s="70">
        <f t="shared" si="764"/>
        <v>4330.8599999999997</v>
      </c>
      <c r="FXL59" s="70">
        <f t="shared" si="764"/>
        <v>4330.8599999999997</v>
      </c>
      <c r="FXM59" s="70">
        <f t="shared" si="764"/>
        <v>4330.8599999999997</v>
      </c>
      <c r="FXN59" s="70">
        <f t="shared" si="764"/>
        <v>4330.8599999999997</v>
      </c>
      <c r="FXO59" s="70">
        <f t="shared" si="764"/>
        <v>4330.8599999999997</v>
      </c>
      <c r="FXP59" s="70">
        <f t="shared" si="764"/>
        <v>4330.8599999999997</v>
      </c>
      <c r="FXQ59" s="70">
        <f t="shared" si="764"/>
        <v>4330.8599999999997</v>
      </c>
      <c r="FXR59" s="50">
        <f t="shared" si="765"/>
        <v>51970.32</v>
      </c>
      <c r="FXS59" s="61" t="s">
        <v>50</v>
      </c>
      <c r="FXT59" s="60">
        <v>51970.319999999992</v>
      </c>
      <c r="FXU59" s="45">
        <f t="shared" si="766"/>
        <v>4330.8599999999997</v>
      </c>
      <c r="FXV59" s="70">
        <f t="shared" ref="FXV59" si="3181">FXU59</f>
        <v>4330.8599999999997</v>
      </c>
      <c r="FXW59" s="70">
        <f t="shared" si="767"/>
        <v>4330.8599999999997</v>
      </c>
      <c r="FXX59" s="70">
        <f t="shared" si="767"/>
        <v>4330.8599999999997</v>
      </c>
      <c r="FXY59" s="70">
        <f t="shared" si="767"/>
        <v>4330.8599999999997</v>
      </c>
      <c r="FXZ59" s="70">
        <f t="shared" si="767"/>
        <v>4330.8599999999997</v>
      </c>
      <c r="FYA59" s="70">
        <f t="shared" si="767"/>
        <v>4330.8599999999997</v>
      </c>
      <c r="FYB59" s="70">
        <f t="shared" si="767"/>
        <v>4330.8599999999997</v>
      </c>
      <c r="FYC59" s="70">
        <f t="shared" si="767"/>
        <v>4330.8599999999997</v>
      </c>
      <c r="FYD59" s="70">
        <f t="shared" si="767"/>
        <v>4330.8599999999997</v>
      </c>
      <c r="FYE59" s="70">
        <f t="shared" si="767"/>
        <v>4330.8599999999997</v>
      </c>
      <c r="FYF59" s="70">
        <f t="shared" si="767"/>
        <v>4330.8599999999997</v>
      </c>
      <c r="FYG59" s="70">
        <f t="shared" si="767"/>
        <v>4330.8599999999997</v>
      </c>
      <c r="FYH59" s="50">
        <f t="shared" si="768"/>
        <v>51970.32</v>
      </c>
      <c r="FYI59" s="61" t="s">
        <v>50</v>
      </c>
      <c r="FYJ59" s="60">
        <v>51970.319999999992</v>
      </c>
      <c r="FYK59" s="45">
        <f t="shared" si="769"/>
        <v>4330.8599999999997</v>
      </c>
      <c r="FYL59" s="70">
        <f t="shared" ref="FYL59" si="3182">FYK59</f>
        <v>4330.8599999999997</v>
      </c>
      <c r="FYM59" s="70">
        <f t="shared" si="770"/>
        <v>4330.8599999999997</v>
      </c>
      <c r="FYN59" s="70">
        <f t="shared" si="770"/>
        <v>4330.8599999999997</v>
      </c>
      <c r="FYO59" s="70">
        <f t="shared" si="770"/>
        <v>4330.8599999999997</v>
      </c>
      <c r="FYP59" s="70">
        <f t="shared" si="770"/>
        <v>4330.8599999999997</v>
      </c>
      <c r="FYQ59" s="70">
        <f t="shared" si="770"/>
        <v>4330.8599999999997</v>
      </c>
      <c r="FYR59" s="70">
        <f t="shared" si="770"/>
        <v>4330.8599999999997</v>
      </c>
      <c r="FYS59" s="70">
        <f t="shared" si="770"/>
        <v>4330.8599999999997</v>
      </c>
      <c r="FYT59" s="70">
        <f t="shared" si="770"/>
        <v>4330.8599999999997</v>
      </c>
      <c r="FYU59" s="70">
        <f t="shared" si="770"/>
        <v>4330.8599999999997</v>
      </c>
      <c r="FYV59" s="70">
        <f t="shared" si="770"/>
        <v>4330.8599999999997</v>
      </c>
      <c r="FYW59" s="70">
        <f t="shared" si="770"/>
        <v>4330.8599999999997</v>
      </c>
      <c r="FYX59" s="50">
        <f t="shared" si="771"/>
        <v>51970.32</v>
      </c>
      <c r="FYY59" s="61" t="s">
        <v>50</v>
      </c>
      <c r="FYZ59" s="60">
        <v>51970.319999999992</v>
      </c>
      <c r="FZA59" s="45">
        <f t="shared" si="772"/>
        <v>4330.8599999999997</v>
      </c>
      <c r="FZB59" s="70">
        <f t="shared" ref="FZB59" si="3183">FZA59</f>
        <v>4330.8599999999997</v>
      </c>
      <c r="FZC59" s="70">
        <f t="shared" si="773"/>
        <v>4330.8599999999997</v>
      </c>
      <c r="FZD59" s="70">
        <f t="shared" si="773"/>
        <v>4330.8599999999997</v>
      </c>
      <c r="FZE59" s="70">
        <f t="shared" si="773"/>
        <v>4330.8599999999997</v>
      </c>
      <c r="FZF59" s="70">
        <f t="shared" si="773"/>
        <v>4330.8599999999997</v>
      </c>
      <c r="FZG59" s="70">
        <f t="shared" si="773"/>
        <v>4330.8599999999997</v>
      </c>
      <c r="FZH59" s="70">
        <f t="shared" si="773"/>
        <v>4330.8599999999997</v>
      </c>
      <c r="FZI59" s="70">
        <f t="shared" si="773"/>
        <v>4330.8599999999997</v>
      </c>
      <c r="FZJ59" s="70">
        <f t="shared" si="773"/>
        <v>4330.8599999999997</v>
      </c>
      <c r="FZK59" s="70">
        <f t="shared" si="773"/>
        <v>4330.8599999999997</v>
      </c>
      <c r="FZL59" s="70">
        <f t="shared" si="773"/>
        <v>4330.8599999999997</v>
      </c>
      <c r="FZM59" s="70">
        <f t="shared" si="773"/>
        <v>4330.8599999999997</v>
      </c>
      <c r="FZN59" s="50">
        <f t="shared" si="774"/>
        <v>51970.32</v>
      </c>
      <c r="FZO59" s="61" t="s">
        <v>50</v>
      </c>
      <c r="FZP59" s="60">
        <v>51970.319999999992</v>
      </c>
      <c r="FZQ59" s="45">
        <f t="shared" si="775"/>
        <v>4330.8599999999997</v>
      </c>
      <c r="FZR59" s="70">
        <f t="shared" ref="FZR59" si="3184">FZQ59</f>
        <v>4330.8599999999997</v>
      </c>
      <c r="FZS59" s="70">
        <f t="shared" si="776"/>
        <v>4330.8599999999997</v>
      </c>
      <c r="FZT59" s="70">
        <f t="shared" si="776"/>
        <v>4330.8599999999997</v>
      </c>
      <c r="FZU59" s="70">
        <f t="shared" si="776"/>
        <v>4330.8599999999997</v>
      </c>
      <c r="FZV59" s="70">
        <f t="shared" si="776"/>
        <v>4330.8599999999997</v>
      </c>
      <c r="FZW59" s="70">
        <f t="shared" si="776"/>
        <v>4330.8599999999997</v>
      </c>
      <c r="FZX59" s="70">
        <f t="shared" si="776"/>
        <v>4330.8599999999997</v>
      </c>
      <c r="FZY59" s="70">
        <f t="shared" si="776"/>
        <v>4330.8599999999997</v>
      </c>
      <c r="FZZ59" s="70">
        <f t="shared" si="776"/>
        <v>4330.8599999999997</v>
      </c>
      <c r="GAA59" s="70">
        <f t="shared" si="776"/>
        <v>4330.8599999999997</v>
      </c>
      <c r="GAB59" s="70">
        <f t="shared" si="776"/>
        <v>4330.8599999999997</v>
      </c>
      <c r="GAC59" s="70">
        <f t="shared" si="776"/>
        <v>4330.8599999999997</v>
      </c>
      <c r="GAD59" s="50">
        <f t="shared" si="777"/>
        <v>51970.32</v>
      </c>
      <c r="GAE59" s="61" t="s">
        <v>50</v>
      </c>
      <c r="GAF59" s="60">
        <v>51970.319999999992</v>
      </c>
      <c r="GAG59" s="45">
        <f t="shared" si="778"/>
        <v>4330.8599999999997</v>
      </c>
      <c r="GAH59" s="70">
        <f t="shared" ref="GAH59" si="3185">GAG59</f>
        <v>4330.8599999999997</v>
      </c>
      <c r="GAI59" s="70">
        <f t="shared" si="779"/>
        <v>4330.8599999999997</v>
      </c>
      <c r="GAJ59" s="70">
        <f t="shared" si="779"/>
        <v>4330.8599999999997</v>
      </c>
      <c r="GAK59" s="70">
        <f t="shared" si="779"/>
        <v>4330.8599999999997</v>
      </c>
      <c r="GAL59" s="70">
        <f t="shared" si="779"/>
        <v>4330.8599999999997</v>
      </c>
      <c r="GAM59" s="70">
        <f t="shared" si="779"/>
        <v>4330.8599999999997</v>
      </c>
      <c r="GAN59" s="70">
        <f t="shared" si="779"/>
        <v>4330.8599999999997</v>
      </c>
      <c r="GAO59" s="70">
        <f t="shared" si="779"/>
        <v>4330.8599999999997</v>
      </c>
      <c r="GAP59" s="70">
        <f t="shared" si="779"/>
        <v>4330.8599999999997</v>
      </c>
      <c r="GAQ59" s="70">
        <f t="shared" si="779"/>
        <v>4330.8599999999997</v>
      </c>
      <c r="GAR59" s="70">
        <f t="shared" si="779"/>
        <v>4330.8599999999997</v>
      </c>
      <c r="GAS59" s="70">
        <f t="shared" si="779"/>
        <v>4330.8599999999997</v>
      </c>
      <c r="GAT59" s="50">
        <f t="shared" si="780"/>
        <v>51970.32</v>
      </c>
      <c r="GAU59" s="61" t="s">
        <v>50</v>
      </c>
      <c r="GAV59" s="60">
        <v>51970.319999999992</v>
      </c>
      <c r="GAW59" s="45">
        <f t="shared" si="781"/>
        <v>4330.8599999999997</v>
      </c>
      <c r="GAX59" s="70">
        <f t="shared" ref="GAX59" si="3186">GAW59</f>
        <v>4330.8599999999997</v>
      </c>
      <c r="GAY59" s="70">
        <f t="shared" si="782"/>
        <v>4330.8599999999997</v>
      </c>
      <c r="GAZ59" s="70">
        <f t="shared" si="782"/>
        <v>4330.8599999999997</v>
      </c>
      <c r="GBA59" s="70">
        <f t="shared" si="782"/>
        <v>4330.8599999999997</v>
      </c>
      <c r="GBB59" s="70">
        <f t="shared" si="782"/>
        <v>4330.8599999999997</v>
      </c>
      <c r="GBC59" s="70">
        <f t="shared" si="782"/>
        <v>4330.8599999999997</v>
      </c>
      <c r="GBD59" s="70">
        <f t="shared" si="782"/>
        <v>4330.8599999999997</v>
      </c>
      <c r="GBE59" s="70">
        <f t="shared" si="782"/>
        <v>4330.8599999999997</v>
      </c>
      <c r="GBF59" s="70">
        <f t="shared" si="782"/>
        <v>4330.8599999999997</v>
      </c>
      <c r="GBG59" s="70">
        <f t="shared" si="782"/>
        <v>4330.8599999999997</v>
      </c>
      <c r="GBH59" s="70">
        <f t="shared" si="782"/>
        <v>4330.8599999999997</v>
      </c>
      <c r="GBI59" s="70">
        <f t="shared" si="782"/>
        <v>4330.8599999999997</v>
      </c>
      <c r="GBJ59" s="50">
        <f t="shared" si="783"/>
        <v>51970.32</v>
      </c>
      <c r="GBK59" s="61" t="s">
        <v>50</v>
      </c>
      <c r="GBL59" s="60">
        <v>51970.319999999992</v>
      </c>
      <c r="GBM59" s="45">
        <f t="shared" si="784"/>
        <v>4330.8599999999997</v>
      </c>
      <c r="GBN59" s="70">
        <f t="shared" ref="GBN59" si="3187">GBM59</f>
        <v>4330.8599999999997</v>
      </c>
      <c r="GBO59" s="70">
        <f t="shared" si="785"/>
        <v>4330.8599999999997</v>
      </c>
      <c r="GBP59" s="70">
        <f t="shared" si="785"/>
        <v>4330.8599999999997</v>
      </c>
      <c r="GBQ59" s="70">
        <f t="shared" si="785"/>
        <v>4330.8599999999997</v>
      </c>
      <c r="GBR59" s="70">
        <f t="shared" si="785"/>
        <v>4330.8599999999997</v>
      </c>
      <c r="GBS59" s="70">
        <f t="shared" si="785"/>
        <v>4330.8599999999997</v>
      </c>
      <c r="GBT59" s="70">
        <f t="shared" si="785"/>
        <v>4330.8599999999997</v>
      </c>
      <c r="GBU59" s="70">
        <f t="shared" si="785"/>
        <v>4330.8599999999997</v>
      </c>
      <c r="GBV59" s="70">
        <f t="shared" si="785"/>
        <v>4330.8599999999997</v>
      </c>
      <c r="GBW59" s="70">
        <f t="shared" si="785"/>
        <v>4330.8599999999997</v>
      </c>
      <c r="GBX59" s="70">
        <f t="shared" si="785"/>
        <v>4330.8599999999997</v>
      </c>
      <c r="GBY59" s="70">
        <f t="shared" si="785"/>
        <v>4330.8599999999997</v>
      </c>
      <c r="GBZ59" s="50">
        <f t="shared" si="786"/>
        <v>51970.32</v>
      </c>
      <c r="GCA59" s="61" t="s">
        <v>50</v>
      </c>
      <c r="GCB59" s="60">
        <v>51970.319999999992</v>
      </c>
      <c r="GCC59" s="45">
        <f t="shared" si="787"/>
        <v>4330.8599999999997</v>
      </c>
      <c r="GCD59" s="70">
        <f t="shared" ref="GCD59" si="3188">GCC59</f>
        <v>4330.8599999999997</v>
      </c>
      <c r="GCE59" s="70">
        <f t="shared" si="788"/>
        <v>4330.8599999999997</v>
      </c>
      <c r="GCF59" s="70">
        <f t="shared" si="788"/>
        <v>4330.8599999999997</v>
      </c>
      <c r="GCG59" s="70">
        <f t="shared" si="788"/>
        <v>4330.8599999999997</v>
      </c>
      <c r="GCH59" s="70">
        <f t="shared" si="788"/>
        <v>4330.8599999999997</v>
      </c>
      <c r="GCI59" s="70">
        <f t="shared" si="788"/>
        <v>4330.8599999999997</v>
      </c>
      <c r="GCJ59" s="70">
        <f t="shared" si="788"/>
        <v>4330.8599999999997</v>
      </c>
      <c r="GCK59" s="70">
        <f t="shared" si="788"/>
        <v>4330.8599999999997</v>
      </c>
      <c r="GCL59" s="70">
        <f t="shared" si="788"/>
        <v>4330.8599999999997</v>
      </c>
      <c r="GCM59" s="70">
        <f t="shared" si="788"/>
        <v>4330.8599999999997</v>
      </c>
      <c r="GCN59" s="70">
        <f t="shared" si="788"/>
        <v>4330.8599999999997</v>
      </c>
      <c r="GCO59" s="70">
        <f t="shared" si="788"/>
        <v>4330.8599999999997</v>
      </c>
      <c r="GCP59" s="50">
        <f t="shared" si="789"/>
        <v>51970.32</v>
      </c>
      <c r="GCQ59" s="61" t="s">
        <v>50</v>
      </c>
      <c r="GCR59" s="60">
        <v>51970.319999999992</v>
      </c>
      <c r="GCS59" s="45">
        <f t="shared" si="790"/>
        <v>4330.8599999999997</v>
      </c>
      <c r="GCT59" s="70">
        <f t="shared" ref="GCT59" si="3189">GCS59</f>
        <v>4330.8599999999997</v>
      </c>
      <c r="GCU59" s="70">
        <f t="shared" si="791"/>
        <v>4330.8599999999997</v>
      </c>
      <c r="GCV59" s="70">
        <f t="shared" si="791"/>
        <v>4330.8599999999997</v>
      </c>
      <c r="GCW59" s="70">
        <f t="shared" si="791"/>
        <v>4330.8599999999997</v>
      </c>
      <c r="GCX59" s="70">
        <f t="shared" si="791"/>
        <v>4330.8599999999997</v>
      </c>
      <c r="GCY59" s="70">
        <f t="shared" si="791"/>
        <v>4330.8599999999997</v>
      </c>
      <c r="GCZ59" s="70">
        <f t="shared" si="791"/>
        <v>4330.8599999999997</v>
      </c>
      <c r="GDA59" s="70">
        <f t="shared" si="791"/>
        <v>4330.8599999999997</v>
      </c>
      <c r="GDB59" s="70">
        <f t="shared" si="791"/>
        <v>4330.8599999999997</v>
      </c>
      <c r="GDC59" s="70">
        <f t="shared" si="791"/>
        <v>4330.8599999999997</v>
      </c>
      <c r="GDD59" s="70">
        <f t="shared" si="791"/>
        <v>4330.8599999999997</v>
      </c>
      <c r="GDE59" s="70">
        <f t="shared" si="791"/>
        <v>4330.8599999999997</v>
      </c>
      <c r="GDF59" s="50">
        <f t="shared" si="792"/>
        <v>51970.32</v>
      </c>
      <c r="GDG59" s="61" t="s">
        <v>50</v>
      </c>
      <c r="GDH59" s="60">
        <v>51970.319999999992</v>
      </c>
      <c r="GDI59" s="45">
        <f t="shared" si="793"/>
        <v>4330.8599999999997</v>
      </c>
      <c r="GDJ59" s="70">
        <f t="shared" ref="GDJ59" si="3190">GDI59</f>
        <v>4330.8599999999997</v>
      </c>
      <c r="GDK59" s="70">
        <f t="shared" si="794"/>
        <v>4330.8599999999997</v>
      </c>
      <c r="GDL59" s="70">
        <f t="shared" si="794"/>
        <v>4330.8599999999997</v>
      </c>
      <c r="GDM59" s="70">
        <f t="shared" si="794"/>
        <v>4330.8599999999997</v>
      </c>
      <c r="GDN59" s="70">
        <f t="shared" si="794"/>
        <v>4330.8599999999997</v>
      </c>
      <c r="GDO59" s="70">
        <f t="shared" si="794"/>
        <v>4330.8599999999997</v>
      </c>
      <c r="GDP59" s="70">
        <f t="shared" si="794"/>
        <v>4330.8599999999997</v>
      </c>
      <c r="GDQ59" s="70">
        <f t="shared" si="794"/>
        <v>4330.8599999999997</v>
      </c>
      <c r="GDR59" s="70">
        <f t="shared" si="794"/>
        <v>4330.8599999999997</v>
      </c>
      <c r="GDS59" s="70">
        <f t="shared" si="794"/>
        <v>4330.8599999999997</v>
      </c>
      <c r="GDT59" s="70">
        <f t="shared" si="794"/>
        <v>4330.8599999999997</v>
      </c>
      <c r="GDU59" s="70">
        <f t="shared" si="794"/>
        <v>4330.8599999999997</v>
      </c>
      <c r="GDV59" s="50">
        <f t="shared" si="795"/>
        <v>51970.32</v>
      </c>
      <c r="GDW59" s="61" t="s">
        <v>50</v>
      </c>
      <c r="GDX59" s="60">
        <v>51970.319999999992</v>
      </c>
      <c r="GDY59" s="45">
        <f t="shared" si="796"/>
        <v>4330.8599999999997</v>
      </c>
      <c r="GDZ59" s="70">
        <f t="shared" ref="GDZ59" si="3191">GDY59</f>
        <v>4330.8599999999997</v>
      </c>
      <c r="GEA59" s="70">
        <f t="shared" si="797"/>
        <v>4330.8599999999997</v>
      </c>
      <c r="GEB59" s="70">
        <f t="shared" si="797"/>
        <v>4330.8599999999997</v>
      </c>
      <c r="GEC59" s="70">
        <f t="shared" si="797"/>
        <v>4330.8599999999997</v>
      </c>
      <c r="GED59" s="70">
        <f t="shared" si="797"/>
        <v>4330.8599999999997</v>
      </c>
      <c r="GEE59" s="70">
        <f t="shared" si="797"/>
        <v>4330.8599999999997</v>
      </c>
      <c r="GEF59" s="70">
        <f t="shared" si="797"/>
        <v>4330.8599999999997</v>
      </c>
      <c r="GEG59" s="70">
        <f t="shared" si="797"/>
        <v>4330.8599999999997</v>
      </c>
      <c r="GEH59" s="70">
        <f t="shared" si="797"/>
        <v>4330.8599999999997</v>
      </c>
      <c r="GEI59" s="70">
        <f t="shared" si="797"/>
        <v>4330.8599999999997</v>
      </c>
      <c r="GEJ59" s="70">
        <f t="shared" si="797"/>
        <v>4330.8599999999997</v>
      </c>
      <c r="GEK59" s="70">
        <f t="shared" si="797"/>
        <v>4330.8599999999997</v>
      </c>
      <c r="GEL59" s="50">
        <f t="shared" si="798"/>
        <v>51970.32</v>
      </c>
      <c r="GEM59" s="61" t="s">
        <v>50</v>
      </c>
      <c r="GEN59" s="60">
        <v>51970.319999999992</v>
      </c>
      <c r="GEO59" s="45">
        <f t="shared" si="799"/>
        <v>4330.8599999999997</v>
      </c>
      <c r="GEP59" s="70">
        <f t="shared" ref="GEP59" si="3192">GEO59</f>
        <v>4330.8599999999997</v>
      </c>
      <c r="GEQ59" s="70">
        <f t="shared" si="800"/>
        <v>4330.8599999999997</v>
      </c>
      <c r="GER59" s="70">
        <f t="shared" si="800"/>
        <v>4330.8599999999997</v>
      </c>
      <c r="GES59" s="70">
        <f t="shared" si="800"/>
        <v>4330.8599999999997</v>
      </c>
      <c r="GET59" s="70">
        <f t="shared" si="800"/>
        <v>4330.8599999999997</v>
      </c>
      <c r="GEU59" s="70">
        <f t="shared" si="800"/>
        <v>4330.8599999999997</v>
      </c>
      <c r="GEV59" s="70">
        <f t="shared" si="800"/>
        <v>4330.8599999999997</v>
      </c>
      <c r="GEW59" s="70">
        <f t="shared" si="800"/>
        <v>4330.8599999999997</v>
      </c>
      <c r="GEX59" s="70">
        <f t="shared" si="800"/>
        <v>4330.8599999999997</v>
      </c>
      <c r="GEY59" s="70">
        <f t="shared" si="800"/>
        <v>4330.8599999999997</v>
      </c>
      <c r="GEZ59" s="70">
        <f t="shared" si="800"/>
        <v>4330.8599999999997</v>
      </c>
      <c r="GFA59" s="70">
        <f t="shared" si="800"/>
        <v>4330.8599999999997</v>
      </c>
      <c r="GFB59" s="50">
        <f t="shared" si="801"/>
        <v>51970.32</v>
      </c>
      <c r="GFC59" s="61" t="s">
        <v>50</v>
      </c>
      <c r="GFD59" s="60">
        <v>51970.319999999992</v>
      </c>
      <c r="GFE59" s="45">
        <f t="shared" si="802"/>
        <v>4330.8599999999997</v>
      </c>
      <c r="GFF59" s="70">
        <f t="shared" ref="GFF59" si="3193">GFE59</f>
        <v>4330.8599999999997</v>
      </c>
      <c r="GFG59" s="70">
        <f t="shared" si="803"/>
        <v>4330.8599999999997</v>
      </c>
      <c r="GFH59" s="70">
        <f t="shared" si="803"/>
        <v>4330.8599999999997</v>
      </c>
      <c r="GFI59" s="70">
        <f t="shared" si="803"/>
        <v>4330.8599999999997</v>
      </c>
      <c r="GFJ59" s="70">
        <f t="shared" si="803"/>
        <v>4330.8599999999997</v>
      </c>
      <c r="GFK59" s="70">
        <f t="shared" si="803"/>
        <v>4330.8599999999997</v>
      </c>
      <c r="GFL59" s="70">
        <f t="shared" si="803"/>
        <v>4330.8599999999997</v>
      </c>
      <c r="GFM59" s="70">
        <f t="shared" si="803"/>
        <v>4330.8599999999997</v>
      </c>
      <c r="GFN59" s="70">
        <f t="shared" si="803"/>
        <v>4330.8599999999997</v>
      </c>
      <c r="GFO59" s="70">
        <f t="shared" si="803"/>
        <v>4330.8599999999997</v>
      </c>
      <c r="GFP59" s="70">
        <f t="shared" si="803"/>
        <v>4330.8599999999997</v>
      </c>
      <c r="GFQ59" s="70">
        <f t="shared" si="803"/>
        <v>4330.8599999999997</v>
      </c>
      <c r="GFR59" s="50">
        <f t="shared" si="804"/>
        <v>51970.32</v>
      </c>
      <c r="GFS59" s="61" t="s">
        <v>50</v>
      </c>
      <c r="GFT59" s="60">
        <v>51970.319999999992</v>
      </c>
      <c r="GFU59" s="45">
        <f t="shared" si="805"/>
        <v>4330.8599999999997</v>
      </c>
      <c r="GFV59" s="70">
        <f t="shared" ref="GFV59" si="3194">GFU59</f>
        <v>4330.8599999999997</v>
      </c>
      <c r="GFW59" s="70">
        <f t="shared" si="806"/>
        <v>4330.8599999999997</v>
      </c>
      <c r="GFX59" s="70">
        <f t="shared" si="806"/>
        <v>4330.8599999999997</v>
      </c>
      <c r="GFY59" s="70">
        <f t="shared" si="806"/>
        <v>4330.8599999999997</v>
      </c>
      <c r="GFZ59" s="70">
        <f t="shared" si="806"/>
        <v>4330.8599999999997</v>
      </c>
      <c r="GGA59" s="70">
        <f t="shared" si="806"/>
        <v>4330.8599999999997</v>
      </c>
      <c r="GGB59" s="70">
        <f t="shared" si="806"/>
        <v>4330.8599999999997</v>
      </c>
      <c r="GGC59" s="70">
        <f t="shared" si="806"/>
        <v>4330.8599999999997</v>
      </c>
      <c r="GGD59" s="70">
        <f t="shared" si="806"/>
        <v>4330.8599999999997</v>
      </c>
      <c r="GGE59" s="70">
        <f t="shared" si="806"/>
        <v>4330.8599999999997</v>
      </c>
      <c r="GGF59" s="70">
        <f t="shared" si="806"/>
        <v>4330.8599999999997</v>
      </c>
      <c r="GGG59" s="70">
        <f t="shared" si="806"/>
        <v>4330.8599999999997</v>
      </c>
      <c r="GGH59" s="50">
        <f t="shared" si="807"/>
        <v>51970.32</v>
      </c>
      <c r="GGI59" s="61" t="s">
        <v>50</v>
      </c>
      <c r="GGJ59" s="60">
        <v>51970.319999999992</v>
      </c>
      <c r="GGK59" s="45">
        <f t="shared" si="808"/>
        <v>4330.8599999999997</v>
      </c>
      <c r="GGL59" s="70">
        <f t="shared" ref="GGL59" si="3195">GGK59</f>
        <v>4330.8599999999997</v>
      </c>
      <c r="GGM59" s="70">
        <f t="shared" si="809"/>
        <v>4330.8599999999997</v>
      </c>
      <c r="GGN59" s="70">
        <f t="shared" si="809"/>
        <v>4330.8599999999997</v>
      </c>
      <c r="GGO59" s="70">
        <f t="shared" si="809"/>
        <v>4330.8599999999997</v>
      </c>
      <c r="GGP59" s="70">
        <f t="shared" si="809"/>
        <v>4330.8599999999997</v>
      </c>
      <c r="GGQ59" s="70">
        <f t="shared" si="809"/>
        <v>4330.8599999999997</v>
      </c>
      <c r="GGR59" s="70">
        <f t="shared" si="809"/>
        <v>4330.8599999999997</v>
      </c>
      <c r="GGS59" s="70">
        <f t="shared" si="809"/>
        <v>4330.8599999999997</v>
      </c>
      <c r="GGT59" s="70">
        <f t="shared" si="809"/>
        <v>4330.8599999999997</v>
      </c>
      <c r="GGU59" s="70">
        <f t="shared" si="809"/>
        <v>4330.8599999999997</v>
      </c>
      <c r="GGV59" s="70">
        <f t="shared" si="809"/>
        <v>4330.8599999999997</v>
      </c>
      <c r="GGW59" s="70">
        <f t="shared" si="809"/>
        <v>4330.8599999999997</v>
      </c>
      <c r="GGX59" s="50">
        <f t="shared" si="810"/>
        <v>51970.32</v>
      </c>
      <c r="GGY59" s="61" t="s">
        <v>50</v>
      </c>
      <c r="GGZ59" s="60">
        <v>51970.319999999992</v>
      </c>
      <c r="GHA59" s="45">
        <f t="shared" si="811"/>
        <v>4330.8599999999997</v>
      </c>
      <c r="GHB59" s="70">
        <f t="shared" ref="GHB59" si="3196">GHA59</f>
        <v>4330.8599999999997</v>
      </c>
      <c r="GHC59" s="70">
        <f t="shared" si="812"/>
        <v>4330.8599999999997</v>
      </c>
      <c r="GHD59" s="70">
        <f t="shared" si="812"/>
        <v>4330.8599999999997</v>
      </c>
      <c r="GHE59" s="70">
        <f t="shared" si="812"/>
        <v>4330.8599999999997</v>
      </c>
      <c r="GHF59" s="70">
        <f t="shared" si="812"/>
        <v>4330.8599999999997</v>
      </c>
      <c r="GHG59" s="70">
        <f t="shared" si="812"/>
        <v>4330.8599999999997</v>
      </c>
      <c r="GHH59" s="70">
        <f t="shared" si="812"/>
        <v>4330.8599999999997</v>
      </c>
      <c r="GHI59" s="70">
        <f t="shared" si="812"/>
        <v>4330.8599999999997</v>
      </c>
      <c r="GHJ59" s="70">
        <f t="shared" si="812"/>
        <v>4330.8599999999997</v>
      </c>
      <c r="GHK59" s="70">
        <f t="shared" si="812"/>
        <v>4330.8599999999997</v>
      </c>
      <c r="GHL59" s="70">
        <f t="shared" si="812"/>
        <v>4330.8599999999997</v>
      </c>
      <c r="GHM59" s="70">
        <f t="shared" si="812"/>
        <v>4330.8599999999997</v>
      </c>
      <c r="GHN59" s="50">
        <f t="shared" si="813"/>
        <v>51970.32</v>
      </c>
      <c r="GHO59" s="61" t="s">
        <v>50</v>
      </c>
      <c r="GHP59" s="60">
        <v>51970.319999999992</v>
      </c>
      <c r="GHQ59" s="45">
        <f t="shared" si="814"/>
        <v>4330.8599999999997</v>
      </c>
      <c r="GHR59" s="70">
        <f t="shared" ref="GHR59" si="3197">GHQ59</f>
        <v>4330.8599999999997</v>
      </c>
      <c r="GHS59" s="70">
        <f t="shared" si="815"/>
        <v>4330.8599999999997</v>
      </c>
      <c r="GHT59" s="70">
        <f t="shared" si="815"/>
        <v>4330.8599999999997</v>
      </c>
      <c r="GHU59" s="70">
        <f t="shared" si="815"/>
        <v>4330.8599999999997</v>
      </c>
      <c r="GHV59" s="70">
        <f t="shared" si="815"/>
        <v>4330.8599999999997</v>
      </c>
      <c r="GHW59" s="70">
        <f t="shared" si="815"/>
        <v>4330.8599999999997</v>
      </c>
      <c r="GHX59" s="70">
        <f t="shared" si="815"/>
        <v>4330.8599999999997</v>
      </c>
      <c r="GHY59" s="70">
        <f t="shared" si="815"/>
        <v>4330.8599999999997</v>
      </c>
      <c r="GHZ59" s="70">
        <f t="shared" si="815"/>
        <v>4330.8599999999997</v>
      </c>
      <c r="GIA59" s="70">
        <f t="shared" si="815"/>
        <v>4330.8599999999997</v>
      </c>
      <c r="GIB59" s="70">
        <f t="shared" si="815"/>
        <v>4330.8599999999997</v>
      </c>
      <c r="GIC59" s="70">
        <f t="shared" si="815"/>
        <v>4330.8599999999997</v>
      </c>
      <c r="GID59" s="50">
        <f t="shared" si="816"/>
        <v>51970.32</v>
      </c>
      <c r="GIE59" s="61" t="s">
        <v>50</v>
      </c>
      <c r="GIF59" s="60">
        <v>51970.319999999992</v>
      </c>
      <c r="GIG59" s="45">
        <f t="shared" si="817"/>
        <v>4330.8599999999997</v>
      </c>
      <c r="GIH59" s="70">
        <f t="shared" ref="GIH59" si="3198">GIG59</f>
        <v>4330.8599999999997</v>
      </c>
      <c r="GII59" s="70">
        <f t="shared" si="818"/>
        <v>4330.8599999999997</v>
      </c>
      <c r="GIJ59" s="70">
        <f t="shared" si="818"/>
        <v>4330.8599999999997</v>
      </c>
      <c r="GIK59" s="70">
        <f t="shared" si="818"/>
        <v>4330.8599999999997</v>
      </c>
      <c r="GIL59" s="70">
        <f t="shared" si="818"/>
        <v>4330.8599999999997</v>
      </c>
      <c r="GIM59" s="70">
        <f t="shared" si="818"/>
        <v>4330.8599999999997</v>
      </c>
      <c r="GIN59" s="70">
        <f t="shared" si="818"/>
        <v>4330.8599999999997</v>
      </c>
      <c r="GIO59" s="70">
        <f t="shared" si="818"/>
        <v>4330.8599999999997</v>
      </c>
      <c r="GIP59" s="70">
        <f t="shared" si="818"/>
        <v>4330.8599999999997</v>
      </c>
      <c r="GIQ59" s="70">
        <f t="shared" si="818"/>
        <v>4330.8599999999997</v>
      </c>
      <c r="GIR59" s="70">
        <f t="shared" si="818"/>
        <v>4330.8599999999997</v>
      </c>
      <c r="GIS59" s="70">
        <f t="shared" si="818"/>
        <v>4330.8599999999997</v>
      </c>
      <c r="GIT59" s="50">
        <f t="shared" si="819"/>
        <v>51970.32</v>
      </c>
      <c r="GIU59" s="61" t="s">
        <v>50</v>
      </c>
      <c r="GIV59" s="60">
        <v>51970.319999999992</v>
      </c>
      <c r="GIW59" s="45">
        <f t="shared" si="820"/>
        <v>4330.8599999999997</v>
      </c>
      <c r="GIX59" s="70">
        <f t="shared" ref="GIX59" si="3199">GIW59</f>
        <v>4330.8599999999997</v>
      </c>
      <c r="GIY59" s="70">
        <f t="shared" si="821"/>
        <v>4330.8599999999997</v>
      </c>
      <c r="GIZ59" s="70">
        <f t="shared" si="821"/>
        <v>4330.8599999999997</v>
      </c>
      <c r="GJA59" s="70">
        <f t="shared" si="821"/>
        <v>4330.8599999999997</v>
      </c>
      <c r="GJB59" s="70">
        <f t="shared" si="821"/>
        <v>4330.8599999999997</v>
      </c>
      <c r="GJC59" s="70">
        <f t="shared" si="821"/>
        <v>4330.8599999999997</v>
      </c>
      <c r="GJD59" s="70">
        <f t="shared" si="821"/>
        <v>4330.8599999999997</v>
      </c>
      <c r="GJE59" s="70">
        <f t="shared" si="821"/>
        <v>4330.8599999999997</v>
      </c>
      <c r="GJF59" s="70">
        <f t="shared" si="821"/>
        <v>4330.8599999999997</v>
      </c>
      <c r="GJG59" s="70">
        <f t="shared" si="821"/>
        <v>4330.8599999999997</v>
      </c>
      <c r="GJH59" s="70">
        <f t="shared" si="821"/>
        <v>4330.8599999999997</v>
      </c>
      <c r="GJI59" s="70">
        <f t="shared" si="821"/>
        <v>4330.8599999999997</v>
      </c>
      <c r="GJJ59" s="50">
        <f t="shared" si="822"/>
        <v>51970.32</v>
      </c>
      <c r="GJK59" s="61" t="s">
        <v>50</v>
      </c>
      <c r="GJL59" s="60">
        <v>51970.319999999992</v>
      </c>
      <c r="GJM59" s="45">
        <f t="shared" si="823"/>
        <v>4330.8599999999997</v>
      </c>
      <c r="GJN59" s="70">
        <f t="shared" ref="GJN59" si="3200">GJM59</f>
        <v>4330.8599999999997</v>
      </c>
      <c r="GJO59" s="70">
        <f t="shared" si="824"/>
        <v>4330.8599999999997</v>
      </c>
      <c r="GJP59" s="70">
        <f t="shared" si="824"/>
        <v>4330.8599999999997</v>
      </c>
      <c r="GJQ59" s="70">
        <f t="shared" si="824"/>
        <v>4330.8599999999997</v>
      </c>
      <c r="GJR59" s="70">
        <f t="shared" si="824"/>
        <v>4330.8599999999997</v>
      </c>
      <c r="GJS59" s="70">
        <f t="shared" si="824"/>
        <v>4330.8599999999997</v>
      </c>
      <c r="GJT59" s="70">
        <f t="shared" si="824"/>
        <v>4330.8599999999997</v>
      </c>
      <c r="GJU59" s="70">
        <f t="shared" si="824"/>
        <v>4330.8599999999997</v>
      </c>
      <c r="GJV59" s="70">
        <f t="shared" si="824"/>
        <v>4330.8599999999997</v>
      </c>
      <c r="GJW59" s="70">
        <f t="shared" si="824"/>
        <v>4330.8599999999997</v>
      </c>
      <c r="GJX59" s="70">
        <f t="shared" si="824"/>
        <v>4330.8599999999997</v>
      </c>
      <c r="GJY59" s="70">
        <f t="shared" si="824"/>
        <v>4330.8599999999997</v>
      </c>
      <c r="GJZ59" s="50">
        <f t="shared" si="825"/>
        <v>51970.32</v>
      </c>
      <c r="GKA59" s="61" t="s">
        <v>50</v>
      </c>
      <c r="GKB59" s="60">
        <v>51970.319999999992</v>
      </c>
      <c r="GKC59" s="45">
        <f t="shared" si="826"/>
        <v>4330.8599999999997</v>
      </c>
      <c r="GKD59" s="70">
        <f t="shared" ref="GKD59" si="3201">GKC59</f>
        <v>4330.8599999999997</v>
      </c>
      <c r="GKE59" s="70">
        <f t="shared" si="827"/>
        <v>4330.8599999999997</v>
      </c>
      <c r="GKF59" s="70">
        <f t="shared" si="827"/>
        <v>4330.8599999999997</v>
      </c>
      <c r="GKG59" s="70">
        <f t="shared" si="827"/>
        <v>4330.8599999999997</v>
      </c>
      <c r="GKH59" s="70">
        <f t="shared" si="827"/>
        <v>4330.8599999999997</v>
      </c>
      <c r="GKI59" s="70">
        <f t="shared" si="827"/>
        <v>4330.8599999999997</v>
      </c>
      <c r="GKJ59" s="70">
        <f t="shared" si="827"/>
        <v>4330.8599999999997</v>
      </c>
      <c r="GKK59" s="70">
        <f t="shared" si="827"/>
        <v>4330.8599999999997</v>
      </c>
      <c r="GKL59" s="70">
        <f t="shared" si="827"/>
        <v>4330.8599999999997</v>
      </c>
      <c r="GKM59" s="70">
        <f t="shared" si="827"/>
        <v>4330.8599999999997</v>
      </c>
      <c r="GKN59" s="70">
        <f t="shared" si="827"/>
        <v>4330.8599999999997</v>
      </c>
      <c r="GKO59" s="70">
        <f t="shared" si="827"/>
        <v>4330.8599999999997</v>
      </c>
      <c r="GKP59" s="50">
        <f t="shared" si="828"/>
        <v>51970.32</v>
      </c>
      <c r="GKQ59" s="61" t="s">
        <v>50</v>
      </c>
      <c r="GKR59" s="60">
        <v>51970.319999999992</v>
      </c>
      <c r="GKS59" s="45">
        <f t="shared" si="829"/>
        <v>4330.8599999999997</v>
      </c>
      <c r="GKT59" s="70">
        <f t="shared" ref="GKT59" si="3202">GKS59</f>
        <v>4330.8599999999997</v>
      </c>
      <c r="GKU59" s="70">
        <f t="shared" si="830"/>
        <v>4330.8599999999997</v>
      </c>
      <c r="GKV59" s="70">
        <f t="shared" si="830"/>
        <v>4330.8599999999997</v>
      </c>
      <c r="GKW59" s="70">
        <f t="shared" si="830"/>
        <v>4330.8599999999997</v>
      </c>
      <c r="GKX59" s="70">
        <f t="shared" si="830"/>
        <v>4330.8599999999997</v>
      </c>
      <c r="GKY59" s="70">
        <f t="shared" si="830"/>
        <v>4330.8599999999997</v>
      </c>
      <c r="GKZ59" s="70">
        <f t="shared" si="830"/>
        <v>4330.8599999999997</v>
      </c>
      <c r="GLA59" s="70">
        <f t="shared" si="830"/>
        <v>4330.8599999999997</v>
      </c>
      <c r="GLB59" s="70">
        <f t="shared" si="830"/>
        <v>4330.8599999999997</v>
      </c>
      <c r="GLC59" s="70">
        <f t="shared" si="830"/>
        <v>4330.8599999999997</v>
      </c>
      <c r="GLD59" s="70">
        <f t="shared" si="830"/>
        <v>4330.8599999999997</v>
      </c>
      <c r="GLE59" s="70">
        <f t="shared" si="830"/>
        <v>4330.8599999999997</v>
      </c>
      <c r="GLF59" s="50">
        <f t="shared" si="831"/>
        <v>51970.32</v>
      </c>
      <c r="GLG59" s="61" t="s">
        <v>50</v>
      </c>
      <c r="GLH59" s="60">
        <v>51970.319999999992</v>
      </c>
      <c r="GLI59" s="45">
        <f t="shared" si="832"/>
        <v>4330.8599999999997</v>
      </c>
      <c r="GLJ59" s="70">
        <f t="shared" ref="GLJ59" si="3203">GLI59</f>
        <v>4330.8599999999997</v>
      </c>
      <c r="GLK59" s="70">
        <f t="shared" si="833"/>
        <v>4330.8599999999997</v>
      </c>
      <c r="GLL59" s="70">
        <f t="shared" si="833"/>
        <v>4330.8599999999997</v>
      </c>
      <c r="GLM59" s="70">
        <f t="shared" si="833"/>
        <v>4330.8599999999997</v>
      </c>
      <c r="GLN59" s="70">
        <f t="shared" si="833"/>
        <v>4330.8599999999997</v>
      </c>
      <c r="GLO59" s="70">
        <f t="shared" si="833"/>
        <v>4330.8599999999997</v>
      </c>
      <c r="GLP59" s="70">
        <f t="shared" si="833"/>
        <v>4330.8599999999997</v>
      </c>
      <c r="GLQ59" s="70">
        <f t="shared" si="833"/>
        <v>4330.8599999999997</v>
      </c>
      <c r="GLR59" s="70">
        <f t="shared" si="833"/>
        <v>4330.8599999999997</v>
      </c>
      <c r="GLS59" s="70">
        <f t="shared" si="833"/>
        <v>4330.8599999999997</v>
      </c>
      <c r="GLT59" s="70">
        <f t="shared" si="833"/>
        <v>4330.8599999999997</v>
      </c>
      <c r="GLU59" s="70">
        <f t="shared" si="833"/>
        <v>4330.8599999999997</v>
      </c>
      <c r="GLV59" s="50">
        <f t="shared" si="834"/>
        <v>51970.32</v>
      </c>
      <c r="GLW59" s="61" t="s">
        <v>50</v>
      </c>
      <c r="GLX59" s="60">
        <v>51970.319999999992</v>
      </c>
      <c r="GLY59" s="45">
        <f t="shared" si="835"/>
        <v>4330.8599999999997</v>
      </c>
      <c r="GLZ59" s="70">
        <f t="shared" ref="GLZ59" si="3204">GLY59</f>
        <v>4330.8599999999997</v>
      </c>
      <c r="GMA59" s="70">
        <f t="shared" si="836"/>
        <v>4330.8599999999997</v>
      </c>
      <c r="GMB59" s="70">
        <f t="shared" si="836"/>
        <v>4330.8599999999997</v>
      </c>
      <c r="GMC59" s="70">
        <f t="shared" si="836"/>
        <v>4330.8599999999997</v>
      </c>
      <c r="GMD59" s="70">
        <f t="shared" si="836"/>
        <v>4330.8599999999997</v>
      </c>
      <c r="GME59" s="70">
        <f t="shared" si="836"/>
        <v>4330.8599999999997</v>
      </c>
      <c r="GMF59" s="70">
        <f t="shared" si="836"/>
        <v>4330.8599999999997</v>
      </c>
      <c r="GMG59" s="70">
        <f t="shared" si="836"/>
        <v>4330.8599999999997</v>
      </c>
      <c r="GMH59" s="70">
        <f t="shared" si="836"/>
        <v>4330.8599999999997</v>
      </c>
      <c r="GMI59" s="70">
        <f t="shared" si="836"/>
        <v>4330.8599999999997</v>
      </c>
      <c r="GMJ59" s="70">
        <f t="shared" si="836"/>
        <v>4330.8599999999997</v>
      </c>
      <c r="GMK59" s="70">
        <f t="shared" si="836"/>
        <v>4330.8599999999997</v>
      </c>
      <c r="GML59" s="50">
        <f t="shared" si="837"/>
        <v>51970.32</v>
      </c>
      <c r="GMM59" s="61" t="s">
        <v>50</v>
      </c>
      <c r="GMN59" s="60">
        <v>51970.319999999992</v>
      </c>
      <c r="GMO59" s="45">
        <f t="shared" si="838"/>
        <v>4330.8599999999997</v>
      </c>
      <c r="GMP59" s="70">
        <f t="shared" ref="GMP59" si="3205">GMO59</f>
        <v>4330.8599999999997</v>
      </c>
      <c r="GMQ59" s="70">
        <f t="shared" si="839"/>
        <v>4330.8599999999997</v>
      </c>
      <c r="GMR59" s="70">
        <f t="shared" si="839"/>
        <v>4330.8599999999997</v>
      </c>
      <c r="GMS59" s="70">
        <f t="shared" si="839"/>
        <v>4330.8599999999997</v>
      </c>
      <c r="GMT59" s="70">
        <f t="shared" si="839"/>
        <v>4330.8599999999997</v>
      </c>
      <c r="GMU59" s="70">
        <f t="shared" si="839"/>
        <v>4330.8599999999997</v>
      </c>
      <c r="GMV59" s="70">
        <f t="shared" si="839"/>
        <v>4330.8599999999997</v>
      </c>
      <c r="GMW59" s="70">
        <f t="shared" si="839"/>
        <v>4330.8599999999997</v>
      </c>
      <c r="GMX59" s="70">
        <f t="shared" si="839"/>
        <v>4330.8599999999997</v>
      </c>
      <c r="GMY59" s="70">
        <f t="shared" si="839"/>
        <v>4330.8599999999997</v>
      </c>
      <c r="GMZ59" s="70">
        <f t="shared" si="839"/>
        <v>4330.8599999999997</v>
      </c>
      <c r="GNA59" s="70">
        <f t="shared" si="839"/>
        <v>4330.8599999999997</v>
      </c>
      <c r="GNB59" s="50">
        <f t="shared" si="840"/>
        <v>51970.32</v>
      </c>
      <c r="GNC59" s="61" t="s">
        <v>50</v>
      </c>
      <c r="GND59" s="60">
        <v>51970.319999999992</v>
      </c>
      <c r="GNE59" s="45">
        <f t="shared" si="841"/>
        <v>4330.8599999999997</v>
      </c>
      <c r="GNF59" s="70">
        <f t="shared" ref="GNF59" si="3206">GNE59</f>
        <v>4330.8599999999997</v>
      </c>
      <c r="GNG59" s="70">
        <f t="shared" si="842"/>
        <v>4330.8599999999997</v>
      </c>
      <c r="GNH59" s="70">
        <f t="shared" si="842"/>
        <v>4330.8599999999997</v>
      </c>
      <c r="GNI59" s="70">
        <f t="shared" si="842"/>
        <v>4330.8599999999997</v>
      </c>
      <c r="GNJ59" s="70">
        <f t="shared" si="842"/>
        <v>4330.8599999999997</v>
      </c>
      <c r="GNK59" s="70">
        <f t="shared" si="842"/>
        <v>4330.8599999999997</v>
      </c>
      <c r="GNL59" s="70">
        <f t="shared" si="842"/>
        <v>4330.8599999999997</v>
      </c>
      <c r="GNM59" s="70">
        <f t="shared" si="842"/>
        <v>4330.8599999999997</v>
      </c>
      <c r="GNN59" s="70">
        <f t="shared" si="842"/>
        <v>4330.8599999999997</v>
      </c>
      <c r="GNO59" s="70">
        <f t="shared" si="842"/>
        <v>4330.8599999999997</v>
      </c>
      <c r="GNP59" s="70">
        <f t="shared" si="842"/>
        <v>4330.8599999999997</v>
      </c>
      <c r="GNQ59" s="70">
        <f t="shared" si="842"/>
        <v>4330.8599999999997</v>
      </c>
      <c r="GNR59" s="50">
        <f t="shared" si="843"/>
        <v>51970.32</v>
      </c>
      <c r="GNS59" s="61" t="s">
        <v>50</v>
      </c>
      <c r="GNT59" s="60">
        <v>51970.319999999992</v>
      </c>
      <c r="GNU59" s="45">
        <f t="shared" si="844"/>
        <v>4330.8599999999997</v>
      </c>
      <c r="GNV59" s="70">
        <f t="shared" ref="GNV59" si="3207">GNU59</f>
        <v>4330.8599999999997</v>
      </c>
      <c r="GNW59" s="70">
        <f t="shared" si="845"/>
        <v>4330.8599999999997</v>
      </c>
      <c r="GNX59" s="70">
        <f t="shared" si="845"/>
        <v>4330.8599999999997</v>
      </c>
      <c r="GNY59" s="70">
        <f t="shared" si="845"/>
        <v>4330.8599999999997</v>
      </c>
      <c r="GNZ59" s="70">
        <f t="shared" si="845"/>
        <v>4330.8599999999997</v>
      </c>
      <c r="GOA59" s="70">
        <f t="shared" si="845"/>
        <v>4330.8599999999997</v>
      </c>
      <c r="GOB59" s="70">
        <f t="shared" si="845"/>
        <v>4330.8599999999997</v>
      </c>
      <c r="GOC59" s="70">
        <f t="shared" si="845"/>
        <v>4330.8599999999997</v>
      </c>
      <c r="GOD59" s="70">
        <f t="shared" si="845"/>
        <v>4330.8599999999997</v>
      </c>
      <c r="GOE59" s="70">
        <f t="shared" si="845"/>
        <v>4330.8599999999997</v>
      </c>
      <c r="GOF59" s="70">
        <f t="shared" si="845"/>
        <v>4330.8599999999997</v>
      </c>
      <c r="GOG59" s="70">
        <f t="shared" si="845"/>
        <v>4330.8599999999997</v>
      </c>
      <c r="GOH59" s="50">
        <f t="shared" si="846"/>
        <v>51970.32</v>
      </c>
      <c r="GOI59" s="61" t="s">
        <v>50</v>
      </c>
      <c r="GOJ59" s="60">
        <v>51970.319999999992</v>
      </c>
      <c r="GOK59" s="45">
        <f t="shared" si="847"/>
        <v>4330.8599999999997</v>
      </c>
      <c r="GOL59" s="70">
        <f t="shared" ref="GOL59" si="3208">GOK59</f>
        <v>4330.8599999999997</v>
      </c>
      <c r="GOM59" s="70">
        <f t="shared" si="848"/>
        <v>4330.8599999999997</v>
      </c>
      <c r="GON59" s="70">
        <f t="shared" si="848"/>
        <v>4330.8599999999997</v>
      </c>
      <c r="GOO59" s="70">
        <f t="shared" si="848"/>
        <v>4330.8599999999997</v>
      </c>
      <c r="GOP59" s="70">
        <f t="shared" si="848"/>
        <v>4330.8599999999997</v>
      </c>
      <c r="GOQ59" s="70">
        <f t="shared" si="848"/>
        <v>4330.8599999999997</v>
      </c>
      <c r="GOR59" s="70">
        <f t="shared" si="848"/>
        <v>4330.8599999999997</v>
      </c>
      <c r="GOS59" s="70">
        <f t="shared" si="848"/>
        <v>4330.8599999999997</v>
      </c>
      <c r="GOT59" s="70">
        <f t="shared" si="848"/>
        <v>4330.8599999999997</v>
      </c>
      <c r="GOU59" s="70">
        <f t="shared" si="848"/>
        <v>4330.8599999999997</v>
      </c>
      <c r="GOV59" s="70">
        <f t="shared" si="848"/>
        <v>4330.8599999999997</v>
      </c>
      <c r="GOW59" s="70">
        <f t="shared" si="848"/>
        <v>4330.8599999999997</v>
      </c>
      <c r="GOX59" s="50">
        <f t="shared" si="849"/>
        <v>51970.32</v>
      </c>
      <c r="GOY59" s="61" t="s">
        <v>50</v>
      </c>
      <c r="GOZ59" s="60">
        <v>51970.319999999992</v>
      </c>
      <c r="GPA59" s="45">
        <f t="shared" si="850"/>
        <v>4330.8599999999997</v>
      </c>
      <c r="GPB59" s="70">
        <f t="shared" ref="GPB59" si="3209">GPA59</f>
        <v>4330.8599999999997</v>
      </c>
      <c r="GPC59" s="70">
        <f t="shared" si="851"/>
        <v>4330.8599999999997</v>
      </c>
      <c r="GPD59" s="70">
        <f t="shared" si="851"/>
        <v>4330.8599999999997</v>
      </c>
      <c r="GPE59" s="70">
        <f t="shared" si="851"/>
        <v>4330.8599999999997</v>
      </c>
      <c r="GPF59" s="70">
        <f t="shared" si="851"/>
        <v>4330.8599999999997</v>
      </c>
      <c r="GPG59" s="70">
        <f t="shared" si="851"/>
        <v>4330.8599999999997</v>
      </c>
      <c r="GPH59" s="70">
        <f t="shared" si="851"/>
        <v>4330.8599999999997</v>
      </c>
      <c r="GPI59" s="70">
        <f t="shared" si="851"/>
        <v>4330.8599999999997</v>
      </c>
      <c r="GPJ59" s="70">
        <f t="shared" si="851"/>
        <v>4330.8599999999997</v>
      </c>
      <c r="GPK59" s="70">
        <f t="shared" si="851"/>
        <v>4330.8599999999997</v>
      </c>
      <c r="GPL59" s="70">
        <f t="shared" si="851"/>
        <v>4330.8599999999997</v>
      </c>
      <c r="GPM59" s="70">
        <f t="shared" si="851"/>
        <v>4330.8599999999997</v>
      </c>
      <c r="GPN59" s="50">
        <f t="shared" si="852"/>
        <v>51970.32</v>
      </c>
      <c r="GPO59" s="61" t="s">
        <v>50</v>
      </c>
      <c r="GPP59" s="60">
        <v>51970.319999999992</v>
      </c>
      <c r="GPQ59" s="45">
        <f t="shared" si="853"/>
        <v>4330.8599999999997</v>
      </c>
      <c r="GPR59" s="70">
        <f t="shared" ref="GPR59" si="3210">GPQ59</f>
        <v>4330.8599999999997</v>
      </c>
      <c r="GPS59" s="70">
        <f t="shared" si="854"/>
        <v>4330.8599999999997</v>
      </c>
      <c r="GPT59" s="70">
        <f t="shared" si="854"/>
        <v>4330.8599999999997</v>
      </c>
      <c r="GPU59" s="70">
        <f t="shared" si="854"/>
        <v>4330.8599999999997</v>
      </c>
      <c r="GPV59" s="70">
        <f t="shared" si="854"/>
        <v>4330.8599999999997</v>
      </c>
      <c r="GPW59" s="70">
        <f t="shared" si="854"/>
        <v>4330.8599999999997</v>
      </c>
      <c r="GPX59" s="70">
        <f t="shared" si="854"/>
        <v>4330.8599999999997</v>
      </c>
      <c r="GPY59" s="70">
        <f t="shared" si="854"/>
        <v>4330.8599999999997</v>
      </c>
      <c r="GPZ59" s="70">
        <f t="shared" si="854"/>
        <v>4330.8599999999997</v>
      </c>
      <c r="GQA59" s="70">
        <f t="shared" si="854"/>
        <v>4330.8599999999997</v>
      </c>
      <c r="GQB59" s="70">
        <f t="shared" si="854"/>
        <v>4330.8599999999997</v>
      </c>
      <c r="GQC59" s="70">
        <f t="shared" si="854"/>
        <v>4330.8599999999997</v>
      </c>
      <c r="GQD59" s="50">
        <f t="shared" si="855"/>
        <v>51970.32</v>
      </c>
      <c r="GQE59" s="61" t="s">
        <v>50</v>
      </c>
      <c r="GQF59" s="60">
        <v>51970.319999999992</v>
      </c>
      <c r="GQG59" s="45">
        <f t="shared" si="856"/>
        <v>4330.8599999999997</v>
      </c>
      <c r="GQH59" s="70">
        <f t="shared" ref="GQH59" si="3211">GQG59</f>
        <v>4330.8599999999997</v>
      </c>
      <c r="GQI59" s="70">
        <f t="shared" si="857"/>
        <v>4330.8599999999997</v>
      </c>
      <c r="GQJ59" s="70">
        <f t="shared" si="857"/>
        <v>4330.8599999999997</v>
      </c>
      <c r="GQK59" s="70">
        <f t="shared" si="857"/>
        <v>4330.8599999999997</v>
      </c>
      <c r="GQL59" s="70">
        <f t="shared" si="857"/>
        <v>4330.8599999999997</v>
      </c>
      <c r="GQM59" s="70">
        <f t="shared" si="857"/>
        <v>4330.8599999999997</v>
      </c>
      <c r="GQN59" s="70">
        <f t="shared" si="857"/>
        <v>4330.8599999999997</v>
      </c>
      <c r="GQO59" s="70">
        <f t="shared" si="857"/>
        <v>4330.8599999999997</v>
      </c>
      <c r="GQP59" s="70">
        <f t="shared" si="857"/>
        <v>4330.8599999999997</v>
      </c>
      <c r="GQQ59" s="70">
        <f t="shared" si="857"/>
        <v>4330.8599999999997</v>
      </c>
      <c r="GQR59" s="70">
        <f t="shared" si="857"/>
        <v>4330.8599999999997</v>
      </c>
      <c r="GQS59" s="70">
        <f t="shared" si="857"/>
        <v>4330.8599999999997</v>
      </c>
      <c r="GQT59" s="50">
        <f t="shared" si="858"/>
        <v>51970.32</v>
      </c>
      <c r="GQU59" s="61" t="s">
        <v>50</v>
      </c>
      <c r="GQV59" s="60">
        <v>51970.319999999992</v>
      </c>
      <c r="GQW59" s="45">
        <f t="shared" si="859"/>
        <v>4330.8599999999997</v>
      </c>
      <c r="GQX59" s="70">
        <f t="shared" ref="GQX59" si="3212">GQW59</f>
        <v>4330.8599999999997</v>
      </c>
      <c r="GQY59" s="70">
        <f t="shared" si="860"/>
        <v>4330.8599999999997</v>
      </c>
      <c r="GQZ59" s="70">
        <f t="shared" si="860"/>
        <v>4330.8599999999997</v>
      </c>
      <c r="GRA59" s="70">
        <f t="shared" si="860"/>
        <v>4330.8599999999997</v>
      </c>
      <c r="GRB59" s="70">
        <f t="shared" si="860"/>
        <v>4330.8599999999997</v>
      </c>
      <c r="GRC59" s="70">
        <f t="shared" si="860"/>
        <v>4330.8599999999997</v>
      </c>
      <c r="GRD59" s="70">
        <f t="shared" si="860"/>
        <v>4330.8599999999997</v>
      </c>
      <c r="GRE59" s="70">
        <f t="shared" si="860"/>
        <v>4330.8599999999997</v>
      </c>
      <c r="GRF59" s="70">
        <f t="shared" si="860"/>
        <v>4330.8599999999997</v>
      </c>
      <c r="GRG59" s="70">
        <f t="shared" si="860"/>
        <v>4330.8599999999997</v>
      </c>
      <c r="GRH59" s="70">
        <f t="shared" si="860"/>
        <v>4330.8599999999997</v>
      </c>
      <c r="GRI59" s="70">
        <f t="shared" si="860"/>
        <v>4330.8599999999997</v>
      </c>
      <c r="GRJ59" s="50">
        <f t="shared" si="861"/>
        <v>51970.32</v>
      </c>
      <c r="GRK59" s="61" t="s">
        <v>50</v>
      </c>
      <c r="GRL59" s="60">
        <v>51970.319999999992</v>
      </c>
      <c r="GRM59" s="45">
        <f t="shared" si="862"/>
        <v>4330.8599999999997</v>
      </c>
      <c r="GRN59" s="70">
        <f t="shared" ref="GRN59" si="3213">GRM59</f>
        <v>4330.8599999999997</v>
      </c>
      <c r="GRO59" s="70">
        <f t="shared" si="863"/>
        <v>4330.8599999999997</v>
      </c>
      <c r="GRP59" s="70">
        <f t="shared" si="863"/>
        <v>4330.8599999999997</v>
      </c>
      <c r="GRQ59" s="70">
        <f t="shared" si="863"/>
        <v>4330.8599999999997</v>
      </c>
      <c r="GRR59" s="70">
        <f t="shared" si="863"/>
        <v>4330.8599999999997</v>
      </c>
      <c r="GRS59" s="70">
        <f t="shared" si="863"/>
        <v>4330.8599999999997</v>
      </c>
      <c r="GRT59" s="70">
        <f t="shared" si="863"/>
        <v>4330.8599999999997</v>
      </c>
      <c r="GRU59" s="70">
        <f t="shared" si="863"/>
        <v>4330.8599999999997</v>
      </c>
      <c r="GRV59" s="70">
        <f t="shared" si="863"/>
        <v>4330.8599999999997</v>
      </c>
      <c r="GRW59" s="70">
        <f t="shared" si="863"/>
        <v>4330.8599999999997</v>
      </c>
      <c r="GRX59" s="70">
        <f t="shared" si="863"/>
        <v>4330.8599999999997</v>
      </c>
      <c r="GRY59" s="70">
        <f t="shared" si="863"/>
        <v>4330.8599999999997</v>
      </c>
      <c r="GRZ59" s="50">
        <f t="shared" si="864"/>
        <v>51970.32</v>
      </c>
      <c r="GSA59" s="61" t="s">
        <v>50</v>
      </c>
      <c r="GSB59" s="60">
        <v>51970.319999999992</v>
      </c>
      <c r="GSC59" s="45">
        <f t="shared" si="865"/>
        <v>4330.8599999999997</v>
      </c>
      <c r="GSD59" s="70">
        <f t="shared" ref="GSD59" si="3214">GSC59</f>
        <v>4330.8599999999997</v>
      </c>
      <c r="GSE59" s="70">
        <f t="shared" si="866"/>
        <v>4330.8599999999997</v>
      </c>
      <c r="GSF59" s="70">
        <f t="shared" si="866"/>
        <v>4330.8599999999997</v>
      </c>
      <c r="GSG59" s="70">
        <f t="shared" si="866"/>
        <v>4330.8599999999997</v>
      </c>
      <c r="GSH59" s="70">
        <f t="shared" si="866"/>
        <v>4330.8599999999997</v>
      </c>
      <c r="GSI59" s="70">
        <f t="shared" si="866"/>
        <v>4330.8599999999997</v>
      </c>
      <c r="GSJ59" s="70">
        <f t="shared" si="866"/>
        <v>4330.8599999999997</v>
      </c>
      <c r="GSK59" s="70">
        <f t="shared" si="866"/>
        <v>4330.8599999999997</v>
      </c>
      <c r="GSL59" s="70">
        <f t="shared" si="866"/>
        <v>4330.8599999999997</v>
      </c>
      <c r="GSM59" s="70">
        <f t="shared" si="866"/>
        <v>4330.8599999999997</v>
      </c>
      <c r="GSN59" s="70">
        <f t="shared" si="866"/>
        <v>4330.8599999999997</v>
      </c>
      <c r="GSO59" s="70">
        <f t="shared" si="866"/>
        <v>4330.8599999999997</v>
      </c>
      <c r="GSP59" s="50">
        <f t="shared" si="867"/>
        <v>51970.32</v>
      </c>
      <c r="GSQ59" s="61" t="s">
        <v>50</v>
      </c>
      <c r="GSR59" s="60">
        <v>51970.319999999992</v>
      </c>
      <c r="GSS59" s="45">
        <f t="shared" si="868"/>
        <v>4330.8599999999997</v>
      </c>
      <c r="GST59" s="70">
        <f t="shared" ref="GST59" si="3215">GSS59</f>
        <v>4330.8599999999997</v>
      </c>
      <c r="GSU59" s="70">
        <f t="shared" si="869"/>
        <v>4330.8599999999997</v>
      </c>
      <c r="GSV59" s="70">
        <f t="shared" si="869"/>
        <v>4330.8599999999997</v>
      </c>
      <c r="GSW59" s="70">
        <f t="shared" si="869"/>
        <v>4330.8599999999997</v>
      </c>
      <c r="GSX59" s="70">
        <f t="shared" si="869"/>
        <v>4330.8599999999997</v>
      </c>
      <c r="GSY59" s="70">
        <f t="shared" si="869"/>
        <v>4330.8599999999997</v>
      </c>
      <c r="GSZ59" s="70">
        <f t="shared" si="869"/>
        <v>4330.8599999999997</v>
      </c>
      <c r="GTA59" s="70">
        <f t="shared" si="869"/>
        <v>4330.8599999999997</v>
      </c>
      <c r="GTB59" s="70">
        <f t="shared" si="869"/>
        <v>4330.8599999999997</v>
      </c>
      <c r="GTC59" s="70">
        <f t="shared" si="869"/>
        <v>4330.8599999999997</v>
      </c>
      <c r="GTD59" s="70">
        <f t="shared" si="869"/>
        <v>4330.8599999999997</v>
      </c>
      <c r="GTE59" s="70">
        <f t="shared" si="869"/>
        <v>4330.8599999999997</v>
      </c>
      <c r="GTF59" s="50">
        <f t="shared" si="870"/>
        <v>51970.32</v>
      </c>
      <c r="GTG59" s="61" t="s">
        <v>50</v>
      </c>
      <c r="GTH59" s="60">
        <v>51970.319999999992</v>
      </c>
      <c r="GTI59" s="45">
        <f t="shared" si="871"/>
        <v>4330.8599999999997</v>
      </c>
      <c r="GTJ59" s="70">
        <f t="shared" ref="GTJ59" si="3216">GTI59</f>
        <v>4330.8599999999997</v>
      </c>
      <c r="GTK59" s="70">
        <f t="shared" si="872"/>
        <v>4330.8599999999997</v>
      </c>
      <c r="GTL59" s="70">
        <f t="shared" si="872"/>
        <v>4330.8599999999997</v>
      </c>
      <c r="GTM59" s="70">
        <f t="shared" si="872"/>
        <v>4330.8599999999997</v>
      </c>
      <c r="GTN59" s="70">
        <f t="shared" si="872"/>
        <v>4330.8599999999997</v>
      </c>
      <c r="GTO59" s="70">
        <f t="shared" si="872"/>
        <v>4330.8599999999997</v>
      </c>
      <c r="GTP59" s="70">
        <f t="shared" si="872"/>
        <v>4330.8599999999997</v>
      </c>
      <c r="GTQ59" s="70">
        <f t="shared" si="872"/>
        <v>4330.8599999999997</v>
      </c>
      <c r="GTR59" s="70">
        <f t="shared" si="872"/>
        <v>4330.8599999999997</v>
      </c>
      <c r="GTS59" s="70">
        <f t="shared" si="872"/>
        <v>4330.8599999999997</v>
      </c>
      <c r="GTT59" s="70">
        <f t="shared" si="872"/>
        <v>4330.8599999999997</v>
      </c>
      <c r="GTU59" s="70">
        <f t="shared" si="872"/>
        <v>4330.8599999999997</v>
      </c>
      <c r="GTV59" s="50">
        <f t="shared" si="873"/>
        <v>51970.32</v>
      </c>
      <c r="GTW59" s="61" t="s">
        <v>50</v>
      </c>
      <c r="GTX59" s="60">
        <v>51970.319999999992</v>
      </c>
      <c r="GTY59" s="45">
        <f t="shared" si="874"/>
        <v>4330.8599999999997</v>
      </c>
      <c r="GTZ59" s="70">
        <f t="shared" ref="GTZ59" si="3217">GTY59</f>
        <v>4330.8599999999997</v>
      </c>
      <c r="GUA59" s="70">
        <f t="shared" si="875"/>
        <v>4330.8599999999997</v>
      </c>
      <c r="GUB59" s="70">
        <f t="shared" si="875"/>
        <v>4330.8599999999997</v>
      </c>
      <c r="GUC59" s="70">
        <f t="shared" si="875"/>
        <v>4330.8599999999997</v>
      </c>
      <c r="GUD59" s="70">
        <f t="shared" si="875"/>
        <v>4330.8599999999997</v>
      </c>
      <c r="GUE59" s="70">
        <f t="shared" si="875"/>
        <v>4330.8599999999997</v>
      </c>
      <c r="GUF59" s="70">
        <f t="shared" si="875"/>
        <v>4330.8599999999997</v>
      </c>
      <c r="GUG59" s="70">
        <f t="shared" si="875"/>
        <v>4330.8599999999997</v>
      </c>
      <c r="GUH59" s="70">
        <f t="shared" si="875"/>
        <v>4330.8599999999997</v>
      </c>
      <c r="GUI59" s="70">
        <f t="shared" si="875"/>
        <v>4330.8599999999997</v>
      </c>
      <c r="GUJ59" s="70">
        <f t="shared" si="875"/>
        <v>4330.8599999999997</v>
      </c>
      <c r="GUK59" s="70">
        <f t="shared" si="875"/>
        <v>4330.8599999999997</v>
      </c>
      <c r="GUL59" s="50">
        <f t="shared" si="876"/>
        <v>51970.32</v>
      </c>
      <c r="GUM59" s="61" t="s">
        <v>50</v>
      </c>
      <c r="GUN59" s="60">
        <v>51970.319999999992</v>
      </c>
      <c r="GUO59" s="45">
        <f t="shared" si="877"/>
        <v>4330.8599999999997</v>
      </c>
      <c r="GUP59" s="70">
        <f t="shared" ref="GUP59" si="3218">GUO59</f>
        <v>4330.8599999999997</v>
      </c>
      <c r="GUQ59" s="70">
        <f t="shared" si="878"/>
        <v>4330.8599999999997</v>
      </c>
      <c r="GUR59" s="70">
        <f t="shared" si="878"/>
        <v>4330.8599999999997</v>
      </c>
      <c r="GUS59" s="70">
        <f t="shared" si="878"/>
        <v>4330.8599999999997</v>
      </c>
      <c r="GUT59" s="70">
        <f t="shared" si="878"/>
        <v>4330.8599999999997</v>
      </c>
      <c r="GUU59" s="70">
        <f t="shared" si="878"/>
        <v>4330.8599999999997</v>
      </c>
      <c r="GUV59" s="70">
        <f t="shared" si="878"/>
        <v>4330.8599999999997</v>
      </c>
      <c r="GUW59" s="70">
        <f t="shared" si="878"/>
        <v>4330.8599999999997</v>
      </c>
      <c r="GUX59" s="70">
        <f t="shared" si="878"/>
        <v>4330.8599999999997</v>
      </c>
      <c r="GUY59" s="70">
        <f t="shared" si="878"/>
        <v>4330.8599999999997</v>
      </c>
      <c r="GUZ59" s="70">
        <f t="shared" si="878"/>
        <v>4330.8599999999997</v>
      </c>
      <c r="GVA59" s="70">
        <f t="shared" si="878"/>
        <v>4330.8599999999997</v>
      </c>
      <c r="GVB59" s="50">
        <f t="shared" si="879"/>
        <v>51970.32</v>
      </c>
      <c r="GVC59" s="61" t="s">
        <v>50</v>
      </c>
      <c r="GVD59" s="60">
        <v>51970.319999999992</v>
      </c>
      <c r="GVE59" s="45">
        <f t="shared" si="880"/>
        <v>4330.8599999999997</v>
      </c>
      <c r="GVF59" s="70">
        <f t="shared" ref="GVF59" si="3219">GVE59</f>
        <v>4330.8599999999997</v>
      </c>
      <c r="GVG59" s="70">
        <f t="shared" si="881"/>
        <v>4330.8599999999997</v>
      </c>
      <c r="GVH59" s="70">
        <f t="shared" si="881"/>
        <v>4330.8599999999997</v>
      </c>
      <c r="GVI59" s="70">
        <f t="shared" si="881"/>
        <v>4330.8599999999997</v>
      </c>
      <c r="GVJ59" s="70">
        <f t="shared" si="881"/>
        <v>4330.8599999999997</v>
      </c>
      <c r="GVK59" s="70">
        <f t="shared" si="881"/>
        <v>4330.8599999999997</v>
      </c>
      <c r="GVL59" s="70">
        <f t="shared" si="881"/>
        <v>4330.8599999999997</v>
      </c>
      <c r="GVM59" s="70">
        <f t="shared" si="881"/>
        <v>4330.8599999999997</v>
      </c>
      <c r="GVN59" s="70">
        <f t="shared" si="881"/>
        <v>4330.8599999999997</v>
      </c>
      <c r="GVO59" s="70">
        <f t="shared" si="881"/>
        <v>4330.8599999999997</v>
      </c>
      <c r="GVP59" s="70">
        <f t="shared" si="881"/>
        <v>4330.8599999999997</v>
      </c>
      <c r="GVQ59" s="70">
        <f t="shared" si="881"/>
        <v>4330.8599999999997</v>
      </c>
      <c r="GVR59" s="50">
        <f t="shared" si="882"/>
        <v>51970.32</v>
      </c>
      <c r="GVS59" s="61" t="s">
        <v>50</v>
      </c>
      <c r="GVT59" s="60">
        <v>51970.319999999992</v>
      </c>
      <c r="GVU59" s="45">
        <f t="shared" si="883"/>
        <v>4330.8599999999997</v>
      </c>
      <c r="GVV59" s="70">
        <f t="shared" ref="GVV59" si="3220">GVU59</f>
        <v>4330.8599999999997</v>
      </c>
      <c r="GVW59" s="70">
        <f t="shared" si="884"/>
        <v>4330.8599999999997</v>
      </c>
      <c r="GVX59" s="70">
        <f t="shared" si="884"/>
        <v>4330.8599999999997</v>
      </c>
      <c r="GVY59" s="70">
        <f t="shared" si="884"/>
        <v>4330.8599999999997</v>
      </c>
      <c r="GVZ59" s="70">
        <f t="shared" si="884"/>
        <v>4330.8599999999997</v>
      </c>
      <c r="GWA59" s="70">
        <f t="shared" si="884"/>
        <v>4330.8599999999997</v>
      </c>
      <c r="GWB59" s="70">
        <f t="shared" si="884"/>
        <v>4330.8599999999997</v>
      </c>
      <c r="GWC59" s="70">
        <f t="shared" si="884"/>
        <v>4330.8599999999997</v>
      </c>
      <c r="GWD59" s="70">
        <f t="shared" si="884"/>
        <v>4330.8599999999997</v>
      </c>
      <c r="GWE59" s="70">
        <f t="shared" si="884"/>
        <v>4330.8599999999997</v>
      </c>
      <c r="GWF59" s="70">
        <f t="shared" si="884"/>
        <v>4330.8599999999997</v>
      </c>
      <c r="GWG59" s="70">
        <f t="shared" si="884"/>
        <v>4330.8599999999997</v>
      </c>
      <c r="GWH59" s="50">
        <f t="shared" si="885"/>
        <v>51970.32</v>
      </c>
      <c r="GWI59" s="61" t="s">
        <v>50</v>
      </c>
      <c r="GWJ59" s="60">
        <v>51970.319999999992</v>
      </c>
      <c r="GWK59" s="45">
        <f t="shared" si="886"/>
        <v>4330.8599999999997</v>
      </c>
      <c r="GWL59" s="70">
        <f t="shared" ref="GWL59" si="3221">GWK59</f>
        <v>4330.8599999999997</v>
      </c>
      <c r="GWM59" s="70">
        <f t="shared" si="887"/>
        <v>4330.8599999999997</v>
      </c>
      <c r="GWN59" s="70">
        <f t="shared" si="887"/>
        <v>4330.8599999999997</v>
      </c>
      <c r="GWO59" s="70">
        <f t="shared" si="887"/>
        <v>4330.8599999999997</v>
      </c>
      <c r="GWP59" s="70">
        <f t="shared" si="887"/>
        <v>4330.8599999999997</v>
      </c>
      <c r="GWQ59" s="70">
        <f t="shared" si="887"/>
        <v>4330.8599999999997</v>
      </c>
      <c r="GWR59" s="70">
        <f t="shared" si="887"/>
        <v>4330.8599999999997</v>
      </c>
      <c r="GWS59" s="70">
        <f t="shared" si="887"/>
        <v>4330.8599999999997</v>
      </c>
      <c r="GWT59" s="70">
        <f t="shared" si="887"/>
        <v>4330.8599999999997</v>
      </c>
      <c r="GWU59" s="70">
        <f t="shared" si="887"/>
        <v>4330.8599999999997</v>
      </c>
      <c r="GWV59" s="70">
        <f t="shared" si="887"/>
        <v>4330.8599999999997</v>
      </c>
      <c r="GWW59" s="70">
        <f t="shared" si="887"/>
        <v>4330.8599999999997</v>
      </c>
      <c r="GWX59" s="50">
        <f t="shared" si="888"/>
        <v>51970.32</v>
      </c>
      <c r="GWY59" s="61" t="s">
        <v>50</v>
      </c>
      <c r="GWZ59" s="60">
        <v>51970.319999999992</v>
      </c>
      <c r="GXA59" s="45">
        <f t="shared" si="889"/>
        <v>4330.8599999999997</v>
      </c>
      <c r="GXB59" s="70">
        <f t="shared" ref="GXB59" si="3222">GXA59</f>
        <v>4330.8599999999997</v>
      </c>
      <c r="GXC59" s="70">
        <f t="shared" si="890"/>
        <v>4330.8599999999997</v>
      </c>
      <c r="GXD59" s="70">
        <f t="shared" si="890"/>
        <v>4330.8599999999997</v>
      </c>
      <c r="GXE59" s="70">
        <f t="shared" si="890"/>
        <v>4330.8599999999997</v>
      </c>
      <c r="GXF59" s="70">
        <f t="shared" si="890"/>
        <v>4330.8599999999997</v>
      </c>
      <c r="GXG59" s="70">
        <f t="shared" si="890"/>
        <v>4330.8599999999997</v>
      </c>
      <c r="GXH59" s="70">
        <f t="shared" si="890"/>
        <v>4330.8599999999997</v>
      </c>
      <c r="GXI59" s="70">
        <f t="shared" si="890"/>
        <v>4330.8599999999997</v>
      </c>
      <c r="GXJ59" s="70">
        <f t="shared" si="890"/>
        <v>4330.8599999999997</v>
      </c>
      <c r="GXK59" s="70">
        <f t="shared" si="890"/>
        <v>4330.8599999999997</v>
      </c>
      <c r="GXL59" s="70">
        <f t="shared" si="890"/>
        <v>4330.8599999999997</v>
      </c>
      <c r="GXM59" s="70">
        <f t="shared" si="890"/>
        <v>4330.8599999999997</v>
      </c>
      <c r="GXN59" s="50">
        <f t="shared" si="891"/>
        <v>51970.32</v>
      </c>
      <c r="GXO59" s="61" t="s">
        <v>50</v>
      </c>
      <c r="GXP59" s="60">
        <v>51970.319999999992</v>
      </c>
      <c r="GXQ59" s="45">
        <f t="shared" si="892"/>
        <v>4330.8599999999997</v>
      </c>
      <c r="GXR59" s="70">
        <f t="shared" ref="GXR59" si="3223">GXQ59</f>
        <v>4330.8599999999997</v>
      </c>
      <c r="GXS59" s="70">
        <f t="shared" si="893"/>
        <v>4330.8599999999997</v>
      </c>
      <c r="GXT59" s="70">
        <f t="shared" si="893"/>
        <v>4330.8599999999997</v>
      </c>
      <c r="GXU59" s="70">
        <f t="shared" si="893"/>
        <v>4330.8599999999997</v>
      </c>
      <c r="GXV59" s="70">
        <f t="shared" si="893"/>
        <v>4330.8599999999997</v>
      </c>
      <c r="GXW59" s="70">
        <f t="shared" si="893"/>
        <v>4330.8599999999997</v>
      </c>
      <c r="GXX59" s="70">
        <f t="shared" si="893"/>
        <v>4330.8599999999997</v>
      </c>
      <c r="GXY59" s="70">
        <f t="shared" si="893"/>
        <v>4330.8599999999997</v>
      </c>
      <c r="GXZ59" s="70">
        <f t="shared" si="893"/>
        <v>4330.8599999999997</v>
      </c>
      <c r="GYA59" s="70">
        <f t="shared" si="893"/>
        <v>4330.8599999999997</v>
      </c>
      <c r="GYB59" s="70">
        <f t="shared" si="893"/>
        <v>4330.8599999999997</v>
      </c>
      <c r="GYC59" s="70">
        <f t="shared" si="893"/>
        <v>4330.8599999999997</v>
      </c>
      <c r="GYD59" s="50">
        <f t="shared" si="894"/>
        <v>51970.32</v>
      </c>
      <c r="GYE59" s="61" t="s">
        <v>50</v>
      </c>
      <c r="GYF59" s="60">
        <v>51970.319999999992</v>
      </c>
      <c r="GYG59" s="45">
        <f t="shared" si="895"/>
        <v>4330.8599999999997</v>
      </c>
      <c r="GYH59" s="70">
        <f t="shared" ref="GYH59" si="3224">GYG59</f>
        <v>4330.8599999999997</v>
      </c>
      <c r="GYI59" s="70">
        <f t="shared" si="896"/>
        <v>4330.8599999999997</v>
      </c>
      <c r="GYJ59" s="70">
        <f t="shared" si="896"/>
        <v>4330.8599999999997</v>
      </c>
      <c r="GYK59" s="70">
        <f t="shared" si="896"/>
        <v>4330.8599999999997</v>
      </c>
      <c r="GYL59" s="70">
        <f t="shared" si="896"/>
        <v>4330.8599999999997</v>
      </c>
      <c r="GYM59" s="70">
        <f t="shared" si="896"/>
        <v>4330.8599999999997</v>
      </c>
      <c r="GYN59" s="70">
        <f t="shared" si="896"/>
        <v>4330.8599999999997</v>
      </c>
      <c r="GYO59" s="70">
        <f t="shared" si="896"/>
        <v>4330.8599999999997</v>
      </c>
      <c r="GYP59" s="70">
        <f t="shared" si="896"/>
        <v>4330.8599999999997</v>
      </c>
      <c r="GYQ59" s="70">
        <f t="shared" si="896"/>
        <v>4330.8599999999997</v>
      </c>
      <c r="GYR59" s="70">
        <f t="shared" si="896"/>
        <v>4330.8599999999997</v>
      </c>
      <c r="GYS59" s="70">
        <f t="shared" si="896"/>
        <v>4330.8599999999997</v>
      </c>
      <c r="GYT59" s="50">
        <f t="shared" si="897"/>
        <v>51970.32</v>
      </c>
      <c r="GYU59" s="61" t="s">
        <v>50</v>
      </c>
      <c r="GYV59" s="60">
        <v>51970.319999999992</v>
      </c>
      <c r="GYW59" s="45">
        <f t="shared" si="898"/>
        <v>4330.8599999999997</v>
      </c>
      <c r="GYX59" s="70">
        <f t="shared" ref="GYX59" si="3225">GYW59</f>
        <v>4330.8599999999997</v>
      </c>
      <c r="GYY59" s="70">
        <f t="shared" si="899"/>
        <v>4330.8599999999997</v>
      </c>
      <c r="GYZ59" s="70">
        <f t="shared" si="899"/>
        <v>4330.8599999999997</v>
      </c>
      <c r="GZA59" s="70">
        <f t="shared" si="899"/>
        <v>4330.8599999999997</v>
      </c>
      <c r="GZB59" s="70">
        <f t="shared" si="899"/>
        <v>4330.8599999999997</v>
      </c>
      <c r="GZC59" s="70">
        <f t="shared" si="899"/>
        <v>4330.8599999999997</v>
      </c>
      <c r="GZD59" s="70">
        <f t="shared" si="899"/>
        <v>4330.8599999999997</v>
      </c>
      <c r="GZE59" s="70">
        <f t="shared" si="899"/>
        <v>4330.8599999999997</v>
      </c>
      <c r="GZF59" s="70">
        <f t="shared" si="899"/>
        <v>4330.8599999999997</v>
      </c>
      <c r="GZG59" s="70">
        <f t="shared" si="899"/>
        <v>4330.8599999999997</v>
      </c>
      <c r="GZH59" s="70">
        <f t="shared" si="899"/>
        <v>4330.8599999999997</v>
      </c>
      <c r="GZI59" s="70">
        <f t="shared" si="899"/>
        <v>4330.8599999999997</v>
      </c>
      <c r="GZJ59" s="50">
        <f t="shared" si="900"/>
        <v>51970.32</v>
      </c>
      <c r="GZK59" s="61" t="s">
        <v>50</v>
      </c>
      <c r="GZL59" s="60">
        <v>51970.319999999992</v>
      </c>
      <c r="GZM59" s="45">
        <f t="shared" si="901"/>
        <v>4330.8599999999997</v>
      </c>
      <c r="GZN59" s="70">
        <f t="shared" ref="GZN59" si="3226">GZM59</f>
        <v>4330.8599999999997</v>
      </c>
      <c r="GZO59" s="70">
        <f t="shared" si="902"/>
        <v>4330.8599999999997</v>
      </c>
      <c r="GZP59" s="70">
        <f t="shared" si="902"/>
        <v>4330.8599999999997</v>
      </c>
      <c r="GZQ59" s="70">
        <f t="shared" si="902"/>
        <v>4330.8599999999997</v>
      </c>
      <c r="GZR59" s="70">
        <f t="shared" si="902"/>
        <v>4330.8599999999997</v>
      </c>
      <c r="GZS59" s="70">
        <f t="shared" si="902"/>
        <v>4330.8599999999997</v>
      </c>
      <c r="GZT59" s="70">
        <f t="shared" si="902"/>
        <v>4330.8599999999997</v>
      </c>
      <c r="GZU59" s="70">
        <f t="shared" si="902"/>
        <v>4330.8599999999997</v>
      </c>
      <c r="GZV59" s="70">
        <f t="shared" si="902"/>
        <v>4330.8599999999997</v>
      </c>
      <c r="GZW59" s="70">
        <f t="shared" si="902"/>
        <v>4330.8599999999997</v>
      </c>
      <c r="GZX59" s="70">
        <f t="shared" si="902"/>
        <v>4330.8599999999997</v>
      </c>
      <c r="GZY59" s="70">
        <f t="shared" si="902"/>
        <v>4330.8599999999997</v>
      </c>
      <c r="GZZ59" s="50">
        <f t="shared" si="903"/>
        <v>51970.32</v>
      </c>
      <c r="HAA59" s="61" t="s">
        <v>50</v>
      </c>
      <c r="HAB59" s="60">
        <v>51970.319999999992</v>
      </c>
      <c r="HAC59" s="45">
        <f t="shared" si="904"/>
        <v>4330.8599999999997</v>
      </c>
      <c r="HAD59" s="70">
        <f t="shared" ref="HAD59" si="3227">HAC59</f>
        <v>4330.8599999999997</v>
      </c>
      <c r="HAE59" s="70">
        <f t="shared" si="905"/>
        <v>4330.8599999999997</v>
      </c>
      <c r="HAF59" s="70">
        <f t="shared" si="905"/>
        <v>4330.8599999999997</v>
      </c>
      <c r="HAG59" s="70">
        <f t="shared" si="905"/>
        <v>4330.8599999999997</v>
      </c>
      <c r="HAH59" s="70">
        <f t="shared" si="905"/>
        <v>4330.8599999999997</v>
      </c>
      <c r="HAI59" s="70">
        <f t="shared" si="905"/>
        <v>4330.8599999999997</v>
      </c>
      <c r="HAJ59" s="70">
        <f t="shared" si="905"/>
        <v>4330.8599999999997</v>
      </c>
      <c r="HAK59" s="70">
        <f t="shared" si="905"/>
        <v>4330.8599999999997</v>
      </c>
      <c r="HAL59" s="70">
        <f t="shared" si="905"/>
        <v>4330.8599999999997</v>
      </c>
      <c r="HAM59" s="70">
        <f t="shared" si="905"/>
        <v>4330.8599999999997</v>
      </c>
      <c r="HAN59" s="70">
        <f t="shared" si="905"/>
        <v>4330.8599999999997</v>
      </c>
      <c r="HAO59" s="70">
        <f t="shared" si="905"/>
        <v>4330.8599999999997</v>
      </c>
      <c r="HAP59" s="50">
        <f t="shared" si="906"/>
        <v>51970.32</v>
      </c>
      <c r="HAQ59" s="61" t="s">
        <v>50</v>
      </c>
      <c r="HAR59" s="60">
        <v>51970.319999999992</v>
      </c>
      <c r="HAS59" s="45">
        <f t="shared" si="907"/>
        <v>4330.8599999999997</v>
      </c>
      <c r="HAT59" s="70">
        <f t="shared" ref="HAT59" si="3228">HAS59</f>
        <v>4330.8599999999997</v>
      </c>
      <c r="HAU59" s="70">
        <f t="shared" si="908"/>
        <v>4330.8599999999997</v>
      </c>
      <c r="HAV59" s="70">
        <f t="shared" si="908"/>
        <v>4330.8599999999997</v>
      </c>
      <c r="HAW59" s="70">
        <f t="shared" si="908"/>
        <v>4330.8599999999997</v>
      </c>
      <c r="HAX59" s="70">
        <f t="shared" si="908"/>
        <v>4330.8599999999997</v>
      </c>
      <c r="HAY59" s="70">
        <f t="shared" si="908"/>
        <v>4330.8599999999997</v>
      </c>
      <c r="HAZ59" s="70">
        <f t="shared" si="908"/>
        <v>4330.8599999999997</v>
      </c>
      <c r="HBA59" s="70">
        <f t="shared" si="908"/>
        <v>4330.8599999999997</v>
      </c>
      <c r="HBB59" s="70">
        <f t="shared" si="908"/>
        <v>4330.8599999999997</v>
      </c>
      <c r="HBC59" s="70">
        <f t="shared" si="908"/>
        <v>4330.8599999999997</v>
      </c>
      <c r="HBD59" s="70">
        <f t="shared" si="908"/>
        <v>4330.8599999999997</v>
      </c>
      <c r="HBE59" s="70">
        <f t="shared" si="908"/>
        <v>4330.8599999999997</v>
      </c>
      <c r="HBF59" s="50">
        <f t="shared" si="909"/>
        <v>51970.32</v>
      </c>
      <c r="HBG59" s="61" t="s">
        <v>50</v>
      </c>
      <c r="HBH59" s="60">
        <v>51970.319999999992</v>
      </c>
      <c r="HBI59" s="45">
        <f t="shared" si="910"/>
        <v>4330.8599999999997</v>
      </c>
      <c r="HBJ59" s="70">
        <f t="shared" ref="HBJ59" si="3229">HBI59</f>
        <v>4330.8599999999997</v>
      </c>
      <c r="HBK59" s="70">
        <f t="shared" si="911"/>
        <v>4330.8599999999997</v>
      </c>
      <c r="HBL59" s="70">
        <f t="shared" si="911"/>
        <v>4330.8599999999997</v>
      </c>
      <c r="HBM59" s="70">
        <f t="shared" si="911"/>
        <v>4330.8599999999997</v>
      </c>
      <c r="HBN59" s="70">
        <f t="shared" si="911"/>
        <v>4330.8599999999997</v>
      </c>
      <c r="HBO59" s="70">
        <f t="shared" si="911"/>
        <v>4330.8599999999997</v>
      </c>
      <c r="HBP59" s="70">
        <f t="shared" si="911"/>
        <v>4330.8599999999997</v>
      </c>
      <c r="HBQ59" s="70">
        <f t="shared" si="911"/>
        <v>4330.8599999999997</v>
      </c>
      <c r="HBR59" s="70">
        <f t="shared" si="911"/>
        <v>4330.8599999999997</v>
      </c>
      <c r="HBS59" s="70">
        <f t="shared" si="911"/>
        <v>4330.8599999999997</v>
      </c>
      <c r="HBT59" s="70">
        <f t="shared" si="911"/>
        <v>4330.8599999999997</v>
      </c>
      <c r="HBU59" s="70">
        <f t="shared" si="911"/>
        <v>4330.8599999999997</v>
      </c>
      <c r="HBV59" s="50">
        <f t="shared" si="912"/>
        <v>51970.32</v>
      </c>
      <c r="HBW59" s="61" t="s">
        <v>50</v>
      </c>
      <c r="HBX59" s="60">
        <v>51970.319999999992</v>
      </c>
      <c r="HBY59" s="45">
        <f t="shared" si="913"/>
        <v>4330.8599999999997</v>
      </c>
      <c r="HBZ59" s="70">
        <f t="shared" ref="HBZ59" si="3230">HBY59</f>
        <v>4330.8599999999997</v>
      </c>
      <c r="HCA59" s="70">
        <f t="shared" si="914"/>
        <v>4330.8599999999997</v>
      </c>
      <c r="HCB59" s="70">
        <f t="shared" si="914"/>
        <v>4330.8599999999997</v>
      </c>
      <c r="HCC59" s="70">
        <f t="shared" si="914"/>
        <v>4330.8599999999997</v>
      </c>
      <c r="HCD59" s="70">
        <f t="shared" si="914"/>
        <v>4330.8599999999997</v>
      </c>
      <c r="HCE59" s="70">
        <f t="shared" si="914"/>
        <v>4330.8599999999997</v>
      </c>
      <c r="HCF59" s="70">
        <f t="shared" si="914"/>
        <v>4330.8599999999997</v>
      </c>
      <c r="HCG59" s="70">
        <f t="shared" si="914"/>
        <v>4330.8599999999997</v>
      </c>
      <c r="HCH59" s="70">
        <f t="shared" si="914"/>
        <v>4330.8599999999997</v>
      </c>
      <c r="HCI59" s="70">
        <f t="shared" si="914"/>
        <v>4330.8599999999997</v>
      </c>
      <c r="HCJ59" s="70">
        <f t="shared" si="914"/>
        <v>4330.8599999999997</v>
      </c>
      <c r="HCK59" s="70">
        <f t="shared" si="914"/>
        <v>4330.8599999999997</v>
      </c>
      <c r="HCL59" s="50">
        <f t="shared" si="915"/>
        <v>51970.32</v>
      </c>
      <c r="HCM59" s="61" t="s">
        <v>50</v>
      </c>
      <c r="HCN59" s="60">
        <v>51970.319999999992</v>
      </c>
      <c r="HCO59" s="45">
        <f t="shared" si="916"/>
        <v>4330.8599999999997</v>
      </c>
      <c r="HCP59" s="70">
        <f t="shared" ref="HCP59" si="3231">HCO59</f>
        <v>4330.8599999999997</v>
      </c>
      <c r="HCQ59" s="70">
        <f t="shared" si="917"/>
        <v>4330.8599999999997</v>
      </c>
      <c r="HCR59" s="70">
        <f t="shared" si="917"/>
        <v>4330.8599999999997</v>
      </c>
      <c r="HCS59" s="70">
        <f t="shared" si="917"/>
        <v>4330.8599999999997</v>
      </c>
      <c r="HCT59" s="70">
        <f t="shared" si="917"/>
        <v>4330.8599999999997</v>
      </c>
      <c r="HCU59" s="70">
        <f t="shared" si="917"/>
        <v>4330.8599999999997</v>
      </c>
      <c r="HCV59" s="70">
        <f t="shared" si="917"/>
        <v>4330.8599999999997</v>
      </c>
      <c r="HCW59" s="70">
        <f t="shared" si="917"/>
        <v>4330.8599999999997</v>
      </c>
      <c r="HCX59" s="70">
        <f t="shared" si="917"/>
        <v>4330.8599999999997</v>
      </c>
      <c r="HCY59" s="70">
        <f t="shared" si="917"/>
        <v>4330.8599999999997</v>
      </c>
      <c r="HCZ59" s="70">
        <f t="shared" si="917"/>
        <v>4330.8599999999997</v>
      </c>
      <c r="HDA59" s="70">
        <f t="shared" si="917"/>
        <v>4330.8599999999997</v>
      </c>
      <c r="HDB59" s="50">
        <f t="shared" si="918"/>
        <v>51970.32</v>
      </c>
      <c r="HDC59" s="61" t="s">
        <v>50</v>
      </c>
      <c r="HDD59" s="60">
        <v>51970.319999999992</v>
      </c>
      <c r="HDE59" s="45">
        <f t="shared" si="919"/>
        <v>4330.8599999999997</v>
      </c>
      <c r="HDF59" s="70">
        <f t="shared" ref="HDF59" si="3232">HDE59</f>
        <v>4330.8599999999997</v>
      </c>
      <c r="HDG59" s="70">
        <f t="shared" si="920"/>
        <v>4330.8599999999997</v>
      </c>
      <c r="HDH59" s="70">
        <f t="shared" si="920"/>
        <v>4330.8599999999997</v>
      </c>
      <c r="HDI59" s="70">
        <f t="shared" si="920"/>
        <v>4330.8599999999997</v>
      </c>
      <c r="HDJ59" s="70">
        <f t="shared" si="920"/>
        <v>4330.8599999999997</v>
      </c>
      <c r="HDK59" s="70">
        <f t="shared" si="920"/>
        <v>4330.8599999999997</v>
      </c>
      <c r="HDL59" s="70">
        <f t="shared" si="920"/>
        <v>4330.8599999999997</v>
      </c>
      <c r="HDM59" s="70">
        <f t="shared" si="920"/>
        <v>4330.8599999999997</v>
      </c>
      <c r="HDN59" s="70">
        <f t="shared" si="920"/>
        <v>4330.8599999999997</v>
      </c>
      <c r="HDO59" s="70">
        <f t="shared" si="920"/>
        <v>4330.8599999999997</v>
      </c>
      <c r="HDP59" s="70">
        <f t="shared" si="920"/>
        <v>4330.8599999999997</v>
      </c>
      <c r="HDQ59" s="70">
        <f t="shared" si="920"/>
        <v>4330.8599999999997</v>
      </c>
      <c r="HDR59" s="50">
        <f t="shared" si="921"/>
        <v>51970.32</v>
      </c>
      <c r="HDS59" s="61" t="s">
        <v>50</v>
      </c>
      <c r="HDT59" s="60">
        <v>51970.319999999992</v>
      </c>
      <c r="HDU59" s="45">
        <f t="shared" si="922"/>
        <v>4330.8599999999997</v>
      </c>
      <c r="HDV59" s="70">
        <f t="shared" ref="HDV59" si="3233">HDU59</f>
        <v>4330.8599999999997</v>
      </c>
      <c r="HDW59" s="70">
        <f t="shared" si="923"/>
        <v>4330.8599999999997</v>
      </c>
      <c r="HDX59" s="70">
        <f t="shared" si="923"/>
        <v>4330.8599999999997</v>
      </c>
      <c r="HDY59" s="70">
        <f t="shared" si="923"/>
        <v>4330.8599999999997</v>
      </c>
      <c r="HDZ59" s="70">
        <f t="shared" si="923"/>
        <v>4330.8599999999997</v>
      </c>
      <c r="HEA59" s="70">
        <f t="shared" si="923"/>
        <v>4330.8599999999997</v>
      </c>
      <c r="HEB59" s="70">
        <f t="shared" si="923"/>
        <v>4330.8599999999997</v>
      </c>
      <c r="HEC59" s="70">
        <f t="shared" si="923"/>
        <v>4330.8599999999997</v>
      </c>
      <c r="HED59" s="70">
        <f t="shared" si="923"/>
        <v>4330.8599999999997</v>
      </c>
      <c r="HEE59" s="70">
        <f t="shared" si="923"/>
        <v>4330.8599999999997</v>
      </c>
      <c r="HEF59" s="70">
        <f t="shared" si="923"/>
        <v>4330.8599999999997</v>
      </c>
      <c r="HEG59" s="70">
        <f t="shared" si="923"/>
        <v>4330.8599999999997</v>
      </c>
      <c r="HEH59" s="50">
        <f t="shared" si="924"/>
        <v>51970.32</v>
      </c>
      <c r="HEI59" s="61" t="s">
        <v>50</v>
      </c>
      <c r="HEJ59" s="60">
        <v>51970.319999999992</v>
      </c>
      <c r="HEK59" s="45">
        <f t="shared" si="925"/>
        <v>4330.8599999999997</v>
      </c>
      <c r="HEL59" s="70">
        <f t="shared" ref="HEL59" si="3234">HEK59</f>
        <v>4330.8599999999997</v>
      </c>
      <c r="HEM59" s="70">
        <f t="shared" si="926"/>
        <v>4330.8599999999997</v>
      </c>
      <c r="HEN59" s="70">
        <f t="shared" si="926"/>
        <v>4330.8599999999997</v>
      </c>
      <c r="HEO59" s="70">
        <f t="shared" si="926"/>
        <v>4330.8599999999997</v>
      </c>
      <c r="HEP59" s="70">
        <f t="shared" si="926"/>
        <v>4330.8599999999997</v>
      </c>
      <c r="HEQ59" s="70">
        <f t="shared" si="926"/>
        <v>4330.8599999999997</v>
      </c>
      <c r="HER59" s="70">
        <f t="shared" si="926"/>
        <v>4330.8599999999997</v>
      </c>
      <c r="HES59" s="70">
        <f t="shared" si="926"/>
        <v>4330.8599999999997</v>
      </c>
      <c r="HET59" s="70">
        <f t="shared" si="926"/>
        <v>4330.8599999999997</v>
      </c>
      <c r="HEU59" s="70">
        <f t="shared" si="926"/>
        <v>4330.8599999999997</v>
      </c>
      <c r="HEV59" s="70">
        <f t="shared" si="926"/>
        <v>4330.8599999999997</v>
      </c>
      <c r="HEW59" s="70">
        <f t="shared" si="926"/>
        <v>4330.8599999999997</v>
      </c>
      <c r="HEX59" s="50">
        <f t="shared" si="927"/>
        <v>51970.32</v>
      </c>
      <c r="HEY59" s="61" t="s">
        <v>50</v>
      </c>
      <c r="HEZ59" s="60">
        <v>51970.319999999992</v>
      </c>
      <c r="HFA59" s="45">
        <f t="shared" si="928"/>
        <v>4330.8599999999997</v>
      </c>
      <c r="HFB59" s="70">
        <f t="shared" ref="HFB59" si="3235">HFA59</f>
        <v>4330.8599999999997</v>
      </c>
      <c r="HFC59" s="70">
        <f t="shared" si="929"/>
        <v>4330.8599999999997</v>
      </c>
      <c r="HFD59" s="70">
        <f t="shared" si="929"/>
        <v>4330.8599999999997</v>
      </c>
      <c r="HFE59" s="70">
        <f t="shared" si="929"/>
        <v>4330.8599999999997</v>
      </c>
      <c r="HFF59" s="70">
        <f t="shared" si="929"/>
        <v>4330.8599999999997</v>
      </c>
      <c r="HFG59" s="70">
        <f t="shared" si="929"/>
        <v>4330.8599999999997</v>
      </c>
      <c r="HFH59" s="70">
        <f t="shared" si="929"/>
        <v>4330.8599999999997</v>
      </c>
      <c r="HFI59" s="70">
        <f t="shared" si="929"/>
        <v>4330.8599999999997</v>
      </c>
      <c r="HFJ59" s="70">
        <f t="shared" si="929"/>
        <v>4330.8599999999997</v>
      </c>
      <c r="HFK59" s="70">
        <f t="shared" si="929"/>
        <v>4330.8599999999997</v>
      </c>
      <c r="HFL59" s="70">
        <f t="shared" si="929"/>
        <v>4330.8599999999997</v>
      </c>
      <c r="HFM59" s="70">
        <f t="shared" si="929"/>
        <v>4330.8599999999997</v>
      </c>
      <c r="HFN59" s="50">
        <f t="shared" si="930"/>
        <v>51970.32</v>
      </c>
      <c r="HFO59" s="61" t="s">
        <v>50</v>
      </c>
      <c r="HFP59" s="60">
        <v>51970.319999999992</v>
      </c>
      <c r="HFQ59" s="45">
        <f t="shared" si="931"/>
        <v>4330.8599999999997</v>
      </c>
      <c r="HFR59" s="70">
        <f t="shared" ref="HFR59" si="3236">HFQ59</f>
        <v>4330.8599999999997</v>
      </c>
      <c r="HFS59" s="70">
        <f t="shared" si="932"/>
        <v>4330.8599999999997</v>
      </c>
      <c r="HFT59" s="70">
        <f t="shared" si="932"/>
        <v>4330.8599999999997</v>
      </c>
      <c r="HFU59" s="70">
        <f t="shared" si="932"/>
        <v>4330.8599999999997</v>
      </c>
      <c r="HFV59" s="70">
        <f t="shared" si="932"/>
        <v>4330.8599999999997</v>
      </c>
      <c r="HFW59" s="70">
        <f t="shared" si="932"/>
        <v>4330.8599999999997</v>
      </c>
      <c r="HFX59" s="70">
        <f t="shared" si="932"/>
        <v>4330.8599999999997</v>
      </c>
      <c r="HFY59" s="70">
        <f t="shared" si="932"/>
        <v>4330.8599999999997</v>
      </c>
      <c r="HFZ59" s="70">
        <f t="shared" si="932"/>
        <v>4330.8599999999997</v>
      </c>
      <c r="HGA59" s="70">
        <f t="shared" si="932"/>
        <v>4330.8599999999997</v>
      </c>
      <c r="HGB59" s="70">
        <f t="shared" si="932"/>
        <v>4330.8599999999997</v>
      </c>
      <c r="HGC59" s="70">
        <f t="shared" si="932"/>
        <v>4330.8599999999997</v>
      </c>
      <c r="HGD59" s="50">
        <f t="shared" si="933"/>
        <v>51970.32</v>
      </c>
      <c r="HGE59" s="61" t="s">
        <v>50</v>
      </c>
      <c r="HGF59" s="60">
        <v>51970.319999999992</v>
      </c>
      <c r="HGG59" s="45">
        <f t="shared" si="934"/>
        <v>4330.8599999999997</v>
      </c>
      <c r="HGH59" s="70">
        <f t="shared" ref="HGH59" si="3237">HGG59</f>
        <v>4330.8599999999997</v>
      </c>
      <c r="HGI59" s="70">
        <f t="shared" si="935"/>
        <v>4330.8599999999997</v>
      </c>
      <c r="HGJ59" s="70">
        <f t="shared" si="935"/>
        <v>4330.8599999999997</v>
      </c>
      <c r="HGK59" s="70">
        <f t="shared" si="935"/>
        <v>4330.8599999999997</v>
      </c>
      <c r="HGL59" s="70">
        <f t="shared" si="935"/>
        <v>4330.8599999999997</v>
      </c>
      <c r="HGM59" s="70">
        <f t="shared" si="935"/>
        <v>4330.8599999999997</v>
      </c>
      <c r="HGN59" s="70">
        <f t="shared" si="935"/>
        <v>4330.8599999999997</v>
      </c>
      <c r="HGO59" s="70">
        <f t="shared" si="935"/>
        <v>4330.8599999999997</v>
      </c>
      <c r="HGP59" s="70">
        <f t="shared" si="935"/>
        <v>4330.8599999999997</v>
      </c>
      <c r="HGQ59" s="70">
        <f t="shared" si="935"/>
        <v>4330.8599999999997</v>
      </c>
      <c r="HGR59" s="70">
        <f t="shared" si="935"/>
        <v>4330.8599999999997</v>
      </c>
      <c r="HGS59" s="70">
        <f t="shared" si="935"/>
        <v>4330.8599999999997</v>
      </c>
      <c r="HGT59" s="50">
        <f t="shared" si="936"/>
        <v>51970.32</v>
      </c>
      <c r="HGU59" s="61" t="s">
        <v>50</v>
      </c>
      <c r="HGV59" s="60">
        <v>51970.319999999992</v>
      </c>
      <c r="HGW59" s="45">
        <f t="shared" si="937"/>
        <v>4330.8599999999997</v>
      </c>
      <c r="HGX59" s="70">
        <f t="shared" ref="HGX59" si="3238">HGW59</f>
        <v>4330.8599999999997</v>
      </c>
      <c r="HGY59" s="70">
        <f t="shared" si="938"/>
        <v>4330.8599999999997</v>
      </c>
      <c r="HGZ59" s="70">
        <f t="shared" si="938"/>
        <v>4330.8599999999997</v>
      </c>
      <c r="HHA59" s="70">
        <f t="shared" si="938"/>
        <v>4330.8599999999997</v>
      </c>
      <c r="HHB59" s="70">
        <f t="shared" si="938"/>
        <v>4330.8599999999997</v>
      </c>
      <c r="HHC59" s="70">
        <f t="shared" si="938"/>
        <v>4330.8599999999997</v>
      </c>
      <c r="HHD59" s="70">
        <f t="shared" si="938"/>
        <v>4330.8599999999997</v>
      </c>
      <c r="HHE59" s="70">
        <f t="shared" si="938"/>
        <v>4330.8599999999997</v>
      </c>
      <c r="HHF59" s="70">
        <f t="shared" si="938"/>
        <v>4330.8599999999997</v>
      </c>
      <c r="HHG59" s="70">
        <f t="shared" si="938"/>
        <v>4330.8599999999997</v>
      </c>
      <c r="HHH59" s="70">
        <f t="shared" si="938"/>
        <v>4330.8599999999997</v>
      </c>
      <c r="HHI59" s="70">
        <f t="shared" si="938"/>
        <v>4330.8599999999997</v>
      </c>
      <c r="HHJ59" s="50">
        <f t="shared" si="939"/>
        <v>51970.32</v>
      </c>
      <c r="HHK59" s="61" t="s">
        <v>50</v>
      </c>
      <c r="HHL59" s="60">
        <v>51970.319999999992</v>
      </c>
      <c r="HHM59" s="45">
        <f t="shared" si="940"/>
        <v>4330.8599999999997</v>
      </c>
      <c r="HHN59" s="70">
        <f t="shared" ref="HHN59" si="3239">HHM59</f>
        <v>4330.8599999999997</v>
      </c>
      <c r="HHO59" s="70">
        <f t="shared" si="941"/>
        <v>4330.8599999999997</v>
      </c>
      <c r="HHP59" s="70">
        <f t="shared" si="941"/>
        <v>4330.8599999999997</v>
      </c>
      <c r="HHQ59" s="70">
        <f t="shared" si="941"/>
        <v>4330.8599999999997</v>
      </c>
      <c r="HHR59" s="70">
        <f t="shared" si="941"/>
        <v>4330.8599999999997</v>
      </c>
      <c r="HHS59" s="70">
        <f t="shared" si="941"/>
        <v>4330.8599999999997</v>
      </c>
      <c r="HHT59" s="70">
        <f t="shared" si="941"/>
        <v>4330.8599999999997</v>
      </c>
      <c r="HHU59" s="70">
        <f t="shared" si="941"/>
        <v>4330.8599999999997</v>
      </c>
      <c r="HHV59" s="70">
        <f t="shared" si="941"/>
        <v>4330.8599999999997</v>
      </c>
      <c r="HHW59" s="70">
        <f t="shared" si="941"/>
        <v>4330.8599999999997</v>
      </c>
      <c r="HHX59" s="70">
        <f t="shared" si="941"/>
        <v>4330.8599999999997</v>
      </c>
      <c r="HHY59" s="70">
        <f t="shared" si="941"/>
        <v>4330.8599999999997</v>
      </c>
      <c r="HHZ59" s="50">
        <f t="shared" si="942"/>
        <v>51970.32</v>
      </c>
      <c r="HIA59" s="61" t="s">
        <v>50</v>
      </c>
      <c r="HIB59" s="60">
        <v>51970.319999999992</v>
      </c>
      <c r="HIC59" s="45">
        <f t="shared" si="943"/>
        <v>4330.8599999999997</v>
      </c>
      <c r="HID59" s="70">
        <f t="shared" ref="HID59" si="3240">HIC59</f>
        <v>4330.8599999999997</v>
      </c>
      <c r="HIE59" s="70">
        <f t="shared" si="944"/>
        <v>4330.8599999999997</v>
      </c>
      <c r="HIF59" s="70">
        <f t="shared" si="944"/>
        <v>4330.8599999999997</v>
      </c>
      <c r="HIG59" s="70">
        <f t="shared" si="944"/>
        <v>4330.8599999999997</v>
      </c>
      <c r="HIH59" s="70">
        <f t="shared" si="944"/>
        <v>4330.8599999999997</v>
      </c>
      <c r="HII59" s="70">
        <f t="shared" si="944"/>
        <v>4330.8599999999997</v>
      </c>
      <c r="HIJ59" s="70">
        <f t="shared" si="944"/>
        <v>4330.8599999999997</v>
      </c>
      <c r="HIK59" s="70">
        <f t="shared" si="944"/>
        <v>4330.8599999999997</v>
      </c>
      <c r="HIL59" s="70">
        <f t="shared" si="944"/>
        <v>4330.8599999999997</v>
      </c>
      <c r="HIM59" s="70">
        <f t="shared" si="944"/>
        <v>4330.8599999999997</v>
      </c>
      <c r="HIN59" s="70">
        <f t="shared" si="944"/>
        <v>4330.8599999999997</v>
      </c>
      <c r="HIO59" s="70">
        <f t="shared" si="944"/>
        <v>4330.8599999999997</v>
      </c>
      <c r="HIP59" s="50">
        <f t="shared" si="945"/>
        <v>51970.32</v>
      </c>
      <c r="HIQ59" s="61" t="s">
        <v>50</v>
      </c>
      <c r="HIR59" s="60">
        <v>51970.319999999992</v>
      </c>
      <c r="HIS59" s="45">
        <f t="shared" si="946"/>
        <v>4330.8599999999997</v>
      </c>
      <c r="HIT59" s="70">
        <f t="shared" ref="HIT59" si="3241">HIS59</f>
        <v>4330.8599999999997</v>
      </c>
      <c r="HIU59" s="70">
        <f t="shared" si="947"/>
        <v>4330.8599999999997</v>
      </c>
      <c r="HIV59" s="70">
        <f t="shared" si="947"/>
        <v>4330.8599999999997</v>
      </c>
      <c r="HIW59" s="70">
        <f t="shared" si="947"/>
        <v>4330.8599999999997</v>
      </c>
      <c r="HIX59" s="70">
        <f t="shared" si="947"/>
        <v>4330.8599999999997</v>
      </c>
      <c r="HIY59" s="70">
        <f t="shared" si="947"/>
        <v>4330.8599999999997</v>
      </c>
      <c r="HIZ59" s="70">
        <f t="shared" si="947"/>
        <v>4330.8599999999997</v>
      </c>
      <c r="HJA59" s="70">
        <f t="shared" si="947"/>
        <v>4330.8599999999997</v>
      </c>
      <c r="HJB59" s="70">
        <f t="shared" si="947"/>
        <v>4330.8599999999997</v>
      </c>
      <c r="HJC59" s="70">
        <f t="shared" si="947"/>
        <v>4330.8599999999997</v>
      </c>
      <c r="HJD59" s="70">
        <f t="shared" si="947"/>
        <v>4330.8599999999997</v>
      </c>
      <c r="HJE59" s="70">
        <f t="shared" si="947"/>
        <v>4330.8599999999997</v>
      </c>
      <c r="HJF59" s="50">
        <f t="shared" si="948"/>
        <v>51970.32</v>
      </c>
      <c r="HJG59" s="61" t="s">
        <v>50</v>
      </c>
      <c r="HJH59" s="60">
        <v>51970.319999999992</v>
      </c>
      <c r="HJI59" s="45">
        <f t="shared" si="949"/>
        <v>4330.8599999999997</v>
      </c>
      <c r="HJJ59" s="70">
        <f t="shared" ref="HJJ59" si="3242">HJI59</f>
        <v>4330.8599999999997</v>
      </c>
      <c r="HJK59" s="70">
        <f t="shared" si="950"/>
        <v>4330.8599999999997</v>
      </c>
      <c r="HJL59" s="70">
        <f t="shared" si="950"/>
        <v>4330.8599999999997</v>
      </c>
      <c r="HJM59" s="70">
        <f t="shared" si="950"/>
        <v>4330.8599999999997</v>
      </c>
      <c r="HJN59" s="70">
        <f t="shared" si="950"/>
        <v>4330.8599999999997</v>
      </c>
      <c r="HJO59" s="70">
        <f t="shared" si="950"/>
        <v>4330.8599999999997</v>
      </c>
      <c r="HJP59" s="70">
        <f t="shared" si="950"/>
        <v>4330.8599999999997</v>
      </c>
      <c r="HJQ59" s="70">
        <f t="shared" si="950"/>
        <v>4330.8599999999997</v>
      </c>
      <c r="HJR59" s="70">
        <f t="shared" si="950"/>
        <v>4330.8599999999997</v>
      </c>
      <c r="HJS59" s="70">
        <f t="shared" si="950"/>
        <v>4330.8599999999997</v>
      </c>
      <c r="HJT59" s="70">
        <f t="shared" si="950"/>
        <v>4330.8599999999997</v>
      </c>
      <c r="HJU59" s="70">
        <f t="shared" si="950"/>
        <v>4330.8599999999997</v>
      </c>
      <c r="HJV59" s="50">
        <f t="shared" si="951"/>
        <v>51970.32</v>
      </c>
      <c r="HJW59" s="61" t="s">
        <v>50</v>
      </c>
      <c r="HJX59" s="60">
        <v>51970.319999999992</v>
      </c>
      <c r="HJY59" s="45">
        <f t="shared" si="952"/>
        <v>4330.8599999999997</v>
      </c>
      <c r="HJZ59" s="70">
        <f t="shared" ref="HJZ59" si="3243">HJY59</f>
        <v>4330.8599999999997</v>
      </c>
      <c r="HKA59" s="70">
        <f t="shared" si="953"/>
        <v>4330.8599999999997</v>
      </c>
      <c r="HKB59" s="70">
        <f t="shared" si="953"/>
        <v>4330.8599999999997</v>
      </c>
      <c r="HKC59" s="70">
        <f t="shared" si="953"/>
        <v>4330.8599999999997</v>
      </c>
      <c r="HKD59" s="70">
        <f t="shared" si="953"/>
        <v>4330.8599999999997</v>
      </c>
      <c r="HKE59" s="70">
        <f t="shared" si="953"/>
        <v>4330.8599999999997</v>
      </c>
      <c r="HKF59" s="70">
        <f t="shared" si="953"/>
        <v>4330.8599999999997</v>
      </c>
      <c r="HKG59" s="70">
        <f t="shared" si="953"/>
        <v>4330.8599999999997</v>
      </c>
      <c r="HKH59" s="70">
        <f t="shared" si="953"/>
        <v>4330.8599999999997</v>
      </c>
      <c r="HKI59" s="70">
        <f t="shared" si="953"/>
        <v>4330.8599999999997</v>
      </c>
      <c r="HKJ59" s="70">
        <f t="shared" si="953"/>
        <v>4330.8599999999997</v>
      </c>
      <c r="HKK59" s="70">
        <f t="shared" si="953"/>
        <v>4330.8599999999997</v>
      </c>
      <c r="HKL59" s="50">
        <f t="shared" si="954"/>
        <v>51970.32</v>
      </c>
      <c r="HKM59" s="61" t="s">
        <v>50</v>
      </c>
      <c r="HKN59" s="60">
        <v>51970.319999999992</v>
      </c>
      <c r="HKO59" s="45">
        <f t="shared" si="955"/>
        <v>4330.8599999999997</v>
      </c>
      <c r="HKP59" s="70">
        <f t="shared" ref="HKP59" si="3244">HKO59</f>
        <v>4330.8599999999997</v>
      </c>
      <c r="HKQ59" s="70">
        <f t="shared" si="956"/>
        <v>4330.8599999999997</v>
      </c>
      <c r="HKR59" s="70">
        <f t="shared" si="956"/>
        <v>4330.8599999999997</v>
      </c>
      <c r="HKS59" s="70">
        <f t="shared" si="956"/>
        <v>4330.8599999999997</v>
      </c>
      <c r="HKT59" s="70">
        <f t="shared" si="956"/>
        <v>4330.8599999999997</v>
      </c>
      <c r="HKU59" s="70">
        <f t="shared" si="956"/>
        <v>4330.8599999999997</v>
      </c>
      <c r="HKV59" s="70">
        <f t="shared" si="956"/>
        <v>4330.8599999999997</v>
      </c>
      <c r="HKW59" s="70">
        <f t="shared" si="956"/>
        <v>4330.8599999999997</v>
      </c>
      <c r="HKX59" s="70">
        <f t="shared" si="956"/>
        <v>4330.8599999999997</v>
      </c>
      <c r="HKY59" s="70">
        <f t="shared" si="956"/>
        <v>4330.8599999999997</v>
      </c>
      <c r="HKZ59" s="70">
        <f t="shared" si="956"/>
        <v>4330.8599999999997</v>
      </c>
      <c r="HLA59" s="70">
        <f t="shared" si="956"/>
        <v>4330.8599999999997</v>
      </c>
      <c r="HLB59" s="50">
        <f t="shared" si="957"/>
        <v>51970.32</v>
      </c>
      <c r="HLC59" s="61" t="s">
        <v>50</v>
      </c>
      <c r="HLD59" s="60">
        <v>51970.319999999992</v>
      </c>
      <c r="HLE59" s="45">
        <f t="shared" si="958"/>
        <v>4330.8599999999997</v>
      </c>
      <c r="HLF59" s="70">
        <f t="shared" ref="HLF59" si="3245">HLE59</f>
        <v>4330.8599999999997</v>
      </c>
      <c r="HLG59" s="70">
        <f t="shared" si="959"/>
        <v>4330.8599999999997</v>
      </c>
      <c r="HLH59" s="70">
        <f t="shared" si="959"/>
        <v>4330.8599999999997</v>
      </c>
      <c r="HLI59" s="70">
        <f t="shared" si="959"/>
        <v>4330.8599999999997</v>
      </c>
      <c r="HLJ59" s="70">
        <f t="shared" si="959"/>
        <v>4330.8599999999997</v>
      </c>
      <c r="HLK59" s="70">
        <f t="shared" si="959"/>
        <v>4330.8599999999997</v>
      </c>
      <c r="HLL59" s="70">
        <f t="shared" si="959"/>
        <v>4330.8599999999997</v>
      </c>
      <c r="HLM59" s="70">
        <f t="shared" si="959"/>
        <v>4330.8599999999997</v>
      </c>
      <c r="HLN59" s="70">
        <f t="shared" si="959"/>
        <v>4330.8599999999997</v>
      </c>
      <c r="HLO59" s="70">
        <f t="shared" si="959"/>
        <v>4330.8599999999997</v>
      </c>
      <c r="HLP59" s="70">
        <f t="shared" si="959"/>
        <v>4330.8599999999997</v>
      </c>
      <c r="HLQ59" s="70">
        <f t="shared" si="959"/>
        <v>4330.8599999999997</v>
      </c>
      <c r="HLR59" s="50">
        <f t="shared" si="960"/>
        <v>51970.32</v>
      </c>
      <c r="HLS59" s="61" t="s">
        <v>50</v>
      </c>
      <c r="HLT59" s="60">
        <v>51970.319999999992</v>
      </c>
      <c r="HLU59" s="45">
        <f t="shared" si="961"/>
        <v>4330.8599999999997</v>
      </c>
      <c r="HLV59" s="70">
        <f t="shared" ref="HLV59" si="3246">HLU59</f>
        <v>4330.8599999999997</v>
      </c>
      <c r="HLW59" s="70">
        <f t="shared" si="962"/>
        <v>4330.8599999999997</v>
      </c>
      <c r="HLX59" s="70">
        <f t="shared" si="962"/>
        <v>4330.8599999999997</v>
      </c>
      <c r="HLY59" s="70">
        <f t="shared" si="962"/>
        <v>4330.8599999999997</v>
      </c>
      <c r="HLZ59" s="70">
        <f t="shared" si="962"/>
        <v>4330.8599999999997</v>
      </c>
      <c r="HMA59" s="70">
        <f t="shared" si="962"/>
        <v>4330.8599999999997</v>
      </c>
      <c r="HMB59" s="70">
        <f t="shared" si="962"/>
        <v>4330.8599999999997</v>
      </c>
      <c r="HMC59" s="70">
        <f t="shared" si="962"/>
        <v>4330.8599999999997</v>
      </c>
      <c r="HMD59" s="70">
        <f t="shared" si="962"/>
        <v>4330.8599999999997</v>
      </c>
      <c r="HME59" s="70">
        <f t="shared" si="962"/>
        <v>4330.8599999999997</v>
      </c>
      <c r="HMF59" s="70">
        <f t="shared" si="962"/>
        <v>4330.8599999999997</v>
      </c>
      <c r="HMG59" s="70">
        <f t="shared" si="962"/>
        <v>4330.8599999999997</v>
      </c>
      <c r="HMH59" s="50">
        <f t="shared" si="963"/>
        <v>51970.32</v>
      </c>
      <c r="HMI59" s="61" t="s">
        <v>50</v>
      </c>
      <c r="HMJ59" s="60">
        <v>51970.319999999992</v>
      </c>
      <c r="HMK59" s="45">
        <f t="shared" si="964"/>
        <v>4330.8599999999997</v>
      </c>
      <c r="HML59" s="70">
        <f t="shared" ref="HML59" si="3247">HMK59</f>
        <v>4330.8599999999997</v>
      </c>
      <c r="HMM59" s="70">
        <f t="shared" si="965"/>
        <v>4330.8599999999997</v>
      </c>
      <c r="HMN59" s="70">
        <f t="shared" si="965"/>
        <v>4330.8599999999997</v>
      </c>
      <c r="HMO59" s="70">
        <f t="shared" si="965"/>
        <v>4330.8599999999997</v>
      </c>
      <c r="HMP59" s="70">
        <f t="shared" si="965"/>
        <v>4330.8599999999997</v>
      </c>
      <c r="HMQ59" s="70">
        <f t="shared" si="965"/>
        <v>4330.8599999999997</v>
      </c>
      <c r="HMR59" s="70">
        <f t="shared" si="965"/>
        <v>4330.8599999999997</v>
      </c>
      <c r="HMS59" s="70">
        <f t="shared" si="965"/>
        <v>4330.8599999999997</v>
      </c>
      <c r="HMT59" s="70">
        <f t="shared" si="965"/>
        <v>4330.8599999999997</v>
      </c>
      <c r="HMU59" s="70">
        <f t="shared" si="965"/>
        <v>4330.8599999999997</v>
      </c>
      <c r="HMV59" s="70">
        <f t="shared" si="965"/>
        <v>4330.8599999999997</v>
      </c>
      <c r="HMW59" s="70">
        <f t="shared" si="965"/>
        <v>4330.8599999999997</v>
      </c>
      <c r="HMX59" s="50">
        <f t="shared" si="966"/>
        <v>51970.32</v>
      </c>
      <c r="HMY59" s="61" t="s">
        <v>50</v>
      </c>
      <c r="HMZ59" s="60">
        <v>51970.319999999992</v>
      </c>
      <c r="HNA59" s="45">
        <f t="shared" si="967"/>
        <v>4330.8599999999997</v>
      </c>
      <c r="HNB59" s="70">
        <f t="shared" ref="HNB59" si="3248">HNA59</f>
        <v>4330.8599999999997</v>
      </c>
      <c r="HNC59" s="70">
        <f t="shared" si="968"/>
        <v>4330.8599999999997</v>
      </c>
      <c r="HND59" s="70">
        <f t="shared" si="968"/>
        <v>4330.8599999999997</v>
      </c>
      <c r="HNE59" s="70">
        <f t="shared" si="968"/>
        <v>4330.8599999999997</v>
      </c>
      <c r="HNF59" s="70">
        <f t="shared" si="968"/>
        <v>4330.8599999999997</v>
      </c>
      <c r="HNG59" s="70">
        <f t="shared" si="968"/>
        <v>4330.8599999999997</v>
      </c>
      <c r="HNH59" s="70">
        <f t="shared" si="968"/>
        <v>4330.8599999999997</v>
      </c>
      <c r="HNI59" s="70">
        <f t="shared" si="968"/>
        <v>4330.8599999999997</v>
      </c>
      <c r="HNJ59" s="70">
        <f t="shared" si="968"/>
        <v>4330.8599999999997</v>
      </c>
      <c r="HNK59" s="70">
        <f t="shared" si="968"/>
        <v>4330.8599999999997</v>
      </c>
      <c r="HNL59" s="70">
        <f t="shared" si="968"/>
        <v>4330.8599999999997</v>
      </c>
      <c r="HNM59" s="70">
        <f t="shared" si="968"/>
        <v>4330.8599999999997</v>
      </c>
      <c r="HNN59" s="50">
        <f t="shared" si="969"/>
        <v>51970.32</v>
      </c>
      <c r="HNO59" s="61" t="s">
        <v>50</v>
      </c>
      <c r="HNP59" s="60">
        <v>51970.319999999992</v>
      </c>
      <c r="HNQ59" s="45">
        <f t="shared" si="970"/>
        <v>4330.8599999999997</v>
      </c>
      <c r="HNR59" s="70">
        <f t="shared" ref="HNR59" si="3249">HNQ59</f>
        <v>4330.8599999999997</v>
      </c>
      <c r="HNS59" s="70">
        <f t="shared" si="971"/>
        <v>4330.8599999999997</v>
      </c>
      <c r="HNT59" s="70">
        <f t="shared" si="971"/>
        <v>4330.8599999999997</v>
      </c>
      <c r="HNU59" s="70">
        <f t="shared" si="971"/>
        <v>4330.8599999999997</v>
      </c>
      <c r="HNV59" s="70">
        <f t="shared" si="971"/>
        <v>4330.8599999999997</v>
      </c>
      <c r="HNW59" s="70">
        <f t="shared" si="971"/>
        <v>4330.8599999999997</v>
      </c>
      <c r="HNX59" s="70">
        <f t="shared" si="971"/>
        <v>4330.8599999999997</v>
      </c>
      <c r="HNY59" s="70">
        <f t="shared" si="971"/>
        <v>4330.8599999999997</v>
      </c>
      <c r="HNZ59" s="70">
        <f t="shared" si="971"/>
        <v>4330.8599999999997</v>
      </c>
      <c r="HOA59" s="70">
        <f t="shared" si="971"/>
        <v>4330.8599999999997</v>
      </c>
      <c r="HOB59" s="70">
        <f t="shared" si="971"/>
        <v>4330.8599999999997</v>
      </c>
      <c r="HOC59" s="70">
        <f t="shared" si="971"/>
        <v>4330.8599999999997</v>
      </c>
      <c r="HOD59" s="50">
        <f t="shared" si="972"/>
        <v>51970.32</v>
      </c>
      <c r="HOE59" s="61" t="s">
        <v>50</v>
      </c>
      <c r="HOF59" s="60">
        <v>51970.319999999992</v>
      </c>
      <c r="HOG59" s="45">
        <f t="shared" si="973"/>
        <v>4330.8599999999997</v>
      </c>
      <c r="HOH59" s="70">
        <f t="shared" ref="HOH59" si="3250">HOG59</f>
        <v>4330.8599999999997</v>
      </c>
      <c r="HOI59" s="70">
        <f t="shared" si="974"/>
        <v>4330.8599999999997</v>
      </c>
      <c r="HOJ59" s="70">
        <f t="shared" si="974"/>
        <v>4330.8599999999997</v>
      </c>
      <c r="HOK59" s="70">
        <f t="shared" si="974"/>
        <v>4330.8599999999997</v>
      </c>
      <c r="HOL59" s="70">
        <f t="shared" si="974"/>
        <v>4330.8599999999997</v>
      </c>
      <c r="HOM59" s="70">
        <f t="shared" si="974"/>
        <v>4330.8599999999997</v>
      </c>
      <c r="HON59" s="70">
        <f t="shared" si="974"/>
        <v>4330.8599999999997</v>
      </c>
      <c r="HOO59" s="70">
        <f t="shared" si="974"/>
        <v>4330.8599999999997</v>
      </c>
      <c r="HOP59" s="70">
        <f t="shared" si="974"/>
        <v>4330.8599999999997</v>
      </c>
      <c r="HOQ59" s="70">
        <f t="shared" si="974"/>
        <v>4330.8599999999997</v>
      </c>
      <c r="HOR59" s="70">
        <f t="shared" si="974"/>
        <v>4330.8599999999997</v>
      </c>
      <c r="HOS59" s="70">
        <f t="shared" si="974"/>
        <v>4330.8599999999997</v>
      </c>
      <c r="HOT59" s="50">
        <f t="shared" si="975"/>
        <v>51970.32</v>
      </c>
      <c r="HOU59" s="61" t="s">
        <v>50</v>
      </c>
      <c r="HOV59" s="60">
        <v>51970.319999999992</v>
      </c>
      <c r="HOW59" s="45">
        <f t="shared" si="976"/>
        <v>4330.8599999999997</v>
      </c>
      <c r="HOX59" s="70">
        <f t="shared" ref="HOX59" si="3251">HOW59</f>
        <v>4330.8599999999997</v>
      </c>
      <c r="HOY59" s="70">
        <f t="shared" si="977"/>
        <v>4330.8599999999997</v>
      </c>
      <c r="HOZ59" s="70">
        <f t="shared" si="977"/>
        <v>4330.8599999999997</v>
      </c>
      <c r="HPA59" s="70">
        <f t="shared" si="977"/>
        <v>4330.8599999999997</v>
      </c>
      <c r="HPB59" s="70">
        <f t="shared" si="977"/>
        <v>4330.8599999999997</v>
      </c>
      <c r="HPC59" s="70">
        <f t="shared" si="977"/>
        <v>4330.8599999999997</v>
      </c>
      <c r="HPD59" s="70">
        <f t="shared" si="977"/>
        <v>4330.8599999999997</v>
      </c>
      <c r="HPE59" s="70">
        <f t="shared" si="977"/>
        <v>4330.8599999999997</v>
      </c>
      <c r="HPF59" s="70">
        <f t="shared" si="977"/>
        <v>4330.8599999999997</v>
      </c>
      <c r="HPG59" s="70">
        <f t="shared" si="977"/>
        <v>4330.8599999999997</v>
      </c>
      <c r="HPH59" s="70">
        <f t="shared" si="977"/>
        <v>4330.8599999999997</v>
      </c>
      <c r="HPI59" s="70">
        <f t="shared" si="977"/>
        <v>4330.8599999999997</v>
      </c>
      <c r="HPJ59" s="50">
        <f t="shared" si="978"/>
        <v>51970.32</v>
      </c>
      <c r="HPK59" s="61" t="s">
        <v>50</v>
      </c>
      <c r="HPL59" s="60">
        <v>51970.319999999992</v>
      </c>
      <c r="HPM59" s="45">
        <f t="shared" si="979"/>
        <v>4330.8599999999997</v>
      </c>
      <c r="HPN59" s="70">
        <f t="shared" ref="HPN59" si="3252">HPM59</f>
        <v>4330.8599999999997</v>
      </c>
      <c r="HPO59" s="70">
        <f t="shared" si="980"/>
        <v>4330.8599999999997</v>
      </c>
      <c r="HPP59" s="70">
        <f t="shared" si="980"/>
        <v>4330.8599999999997</v>
      </c>
      <c r="HPQ59" s="70">
        <f t="shared" si="980"/>
        <v>4330.8599999999997</v>
      </c>
      <c r="HPR59" s="70">
        <f t="shared" si="980"/>
        <v>4330.8599999999997</v>
      </c>
      <c r="HPS59" s="70">
        <f t="shared" si="980"/>
        <v>4330.8599999999997</v>
      </c>
      <c r="HPT59" s="70">
        <f t="shared" si="980"/>
        <v>4330.8599999999997</v>
      </c>
      <c r="HPU59" s="70">
        <f t="shared" si="980"/>
        <v>4330.8599999999997</v>
      </c>
      <c r="HPV59" s="70">
        <f t="shared" si="980"/>
        <v>4330.8599999999997</v>
      </c>
      <c r="HPW59" s="70">
        <f t="shared" si="980"/>
        <v>4330.8599999999997</v>
      </c>
      <c r="HPX59" s="70">
        <f t="shared" si="980"/>
        <v>4330.8599999999997</v>
      </c>
      <c r="HPY59" s="70">
        <f t="shared" si="980"/>
        <v>4330.8599999999997</v>
      </c>
      <c r="HPZ59" s="50">
        <f t="shared" si="981"/>
        <v>51970.32</v>
      </c>
      <c r="HQA59" s="61" t="s">
        <v>50</v>
      </c>
      <c r="HQB59" s="60">
        <v>51970.319999999992</v>
      </c>
      <c r="HQC59" s="45">
        <f t="shared" si="982"/>
        <v>4330.8599999999997</v>
      </c>
      <c r="HQD59" s="70">
        <f t="shared" ref="HQD59" si="3253">HQC59</f>
        <v>4330.8599999999997</v>
      </c>
      <c r="HQE59" s="70">
        <f t="shared" si="983"/>
        <v>4330.8599999999997</v>
      </c>
      <c r="HQF59" s="70">
        <f t="shared" si="983"/>
        <v>4330.8599999999997</v>
      </c>
      <c r="HQG59" s="70">
        <f t="shared" si="983"/>
        <v>4330.8599999999997</v>
      </c>
      <c r="HQH59" s="70">
        <f t="shared" si="983"/>
        <v>4330.8599999999997</v>
      </c>
      <c r="HQI59" s="70">
        <f t="shared" si="983"/>
        <v>4330.8599999999997</v>
      </c>
      <c r="HQJ59" s="70">
        <f t="shared" si="983"/>
        <v>4330.8599999999997</v>
      </c>
      <c r="HQK59" s="70">
        <f t="shared" si="983"/>
        <v>4330.8599999999997</v>
      </c>
      <c r="HQL59" s="70">
        <f t="shared" si="983"/>
        <v>4330.8599999999997</v>
      </c>
      <c r="HQM59" s="70">
        <f t="shared" si="983"/>
        <v>4330.8599999999997</v>
      </c>
      <c r="HQN59" s="70">
        <f t="shared" si="983"/>
        <v>4330.8599999999997</v>
      </c>
      <c r="HQO59" s="70">
        <f t="shared" si="983"/>
        <v>4330.8599999999997</v>
      </c>
      <c r="HQP59" s="50">
        <f t="shared" si="984"/>
        <v>51970.32</v>
      </c>
      <c r="HQQ59" s="61" t="s">
        <v>50</v>
      </c>
      <c r="HQR59" s="60">
        <v>51970.319999999992</v>
      </c>
      <c r="HQS59" s="45">
        <f t="shared" si="985"/>
        <v>4330.8599999999997</v>
      </c>
      <c r="HQT59" s="70">
        <f t="shared" ref="HQT59" si="3254">HQS59</f>
        <v>4330.8599999999997</v>
      </c>
      <c r="HQU59" s="70">
        <f t="shared" si="986"/>
        <v>4330.8599999999997</v>
      </c>
      <c r="HQV59" s="70">
        <f t="shared" si="986"/>
        <v>4330.8599999999997</v>
      </c>
      <c r="HQW59" s="70">
        <f t="shared" si="986"/>
        <v>4330.8599999999997</v>
      </c>
      <c r="HQX59" s="70">
        <f t="shared" si="986"/>
        <v>4330.8599999999997</v>
      </c>
      <c r="HQY59" s="70">
        <f t="shared" si="986"/>
        <v>4330.8599999999997</v>
      </c>
      <c r="HQZ59" s="70">
        <f t="shared" si="986"/>
        <v>4330.8599999999997</v>
      </c>
      <c r="HRA59" s="70">
        <f t="shared" si="986"/>
        <v>4330.8599999999997</v>
      </c>
      <c r="HRB59" s="70">
        <f t="shared" si="986"/>
        <v>4330.8599999999997</v>
      </c>
      <c r="HRC59" s="70">
        <f t="shared" si="986"/>
        <v>4330.8599999999997</v>
      </c>
      <c r="HRD59" s="70">
        <f t="shared" si="986"/>
        <v>4330.8599999999997</v>
      </c>
      <c r="HRE59" s="70">
        <f t="shared" si="986"/>
        <v>4330.8599999999997</v>
      </c>
      <c r="HRF59" s="50">
        <f t="shared" si="987"/>
        <v>51970.32</v>
      </c>
      <c r="HRG59" s="61" t="s">
        <v>50</v>
      </c>
      <c r="HRH59" s="60">
        <v>51970.319999999992</v>
      </c>
      <c r="HRI59" s="45">
        <f t="shared" si="988"/>
        <v>4330.8599999999997</v>
      </c>
      <c r="HRJ59" s="70">
        <f t="shared" ref="HRJ59" si="3255">HRI59</f>
        <v>4330.8599999999997</v>
      </c>
      <c r="HRK59" s="70">
        <f t="shared" si="989"/>
        <v>4330.8599999999997</v>
      </c>
      <c r="HRL59" s="70">
        <f t="shared" si="989"/>
        <v>4330.8599999999997</v>
      </c>
      <c r="HRM59" s="70">
        <f t="shared" si="989"/>
        <v>4330.8599999999997</v>
      </c>
      <c r="HRN59" s="70">
        <f t="shared" si="989"/>
        <v>4330.8599999999997</v>
      </c>
      <c r="HRO59" s="70">
        <f t="shared" si="989"/>
        <v>4330.8599999999997</v>
      </c>
      <c r="HRP59" s="70">
        <f t="shared" si="989"/>
        <v>4330.8599999999997</v>
      </c>
      <c r="HRQ59" s="70">
        <f t="shared" si="989"/>
        <v>4330.8599999999997</v>
      </c>
      <c r="HRR59" s="70">
        <f t="shared" si="989"/>
        <v>4330.8599999999997</v>
      </c>
      <c r="HRS59" s="70">
        <f t="shared" si="989"/>
        <v>4330.8599999999997</v>
      </c>
      <c r="HRT59" s="70">
        <f t="shared" si="989"/>
        <v>4330.8599999999997</v>
      </c>
      <c r="HRU59" s="70">
        <f t="shared" si="989"/>
        <v>4330.8599999999997</v>
      </c>
      <c r="HRV59" s="50">
        <f t="shared" si="990"/>
        <v>51970.32</v>
      </c>
      <c r="HRW59" s="61" t="s">
        <v>50</v>
      </c>
      <c r="HRX59" s="60">
        <v>51970.319999999992</v>
      </c>
      <c r="HRY59" s="45">
        <f t="shared" si="991"/>
        <v>4330.8599999999997</v>
      </c>
      <c r="HRZ59" s="70">
        <f t="shared" ref="HRZ59" si="3256">HRY59</f>
        <v>4330.8599999999997</v>
      </c>
      <c r="HSA59" s="70">
        <f t="shared" si="992"/>
        <v>4330.8599999999997</v>
      </c>
      <c r="HSB59" s="70">
        <f t="shared" si="992"/>
        <v>4330.8599999999997</v>
      </c>
      <c r="HSC59" s="70">
        <f t="shared" si="992"/>
        <v>4330.8599999999997</v>
      </c>
      <c r="HSD59" s="70">
        <f t="shared" si="992"/>
        <v>4330.8599999999997</v>
      </c>
      <c r="HSE59" s="70">
        <f t="shared" si="992"/>
        <v>4330.8599999999997</v>
      </c>
      <c r="HSF59" s="70">
        <f t="shared" si="992"/>
        <v>4330.8599999999997</v>
      </c>
      <c r="HSG59" s="70">
        <f t="shared" si="992"/>
        <v>4330.8599999999997</v>
      </c>
      <c r="HSH59" s="70">
        <f t="shared" si="992"/>
        <v>4330.8599999999997</v>
      </c>
      <c r="HSI59" s="70">
        <f t="shared" si="992"/>
        <v>4330.8599999999997</v>
      </c>
      <c r="HSJ59" s="70">
        <f t="shared" si="992"/>
        <v>4330.8599999999997</v>
      </c>
      <c r="HSK59" s="70">
        <f t="shared" si="992"/>
        <v>4330.8599999999997</v>
      </c>
      <c r="HSL59" s="50">
        <f t="shared" si="993"/>
        <v>51970.32</v>
      </c>
      <c r="HSM59" s="61" t="s">
        <v>50</v>
      </c>
      <c r="HSN59" s="60">
        <v>51970.319999999992</v>
      </c>
      <c r="HSO59" s="45">
        <f t="shared" si="994"/>
        <v>4330.8599999999997</v>
      </c>
      <c r="HSP59" s="70">
        <f t="shared" ref="HSP59" si="3257">HSO59</f>
        <v>4330.8599999999997</v>
      </c>
      <c r="HSQ59" s="70">
        <f t="shared" si="995"/>
        <v>4330.8599999999997</v>
      </c>
      <c r="HSR59" s="70">
        <f t="shared" si="995"/>
        <v>4330.8599999999997</v>
      </c>
      <c r="HSS59" s="70">
        <f t="shared" si="995"/>
        <v>4330.8599999999997</v>
      </c>
      <c r="HST59" s="70">
        <f t="shared" si="995"/>
        <v>4330.8599999999997</v>
      </c>
      <c r="HSU59" s="70">
        <f t="shared" si="995"/>
        <v>4330.8599999999997</v>
      </c>
      <c r="HSV59" s="70">
        <f t="shared" si="995"/>
        <v>4330.8599999999997</v>
      </c>
      <c r="HSW59" s="70">
        <f t="shared" si="995"/>
        <v>4330.8599999999997</v>
      </c>
      <c r="HSX59" s="70">
        <f t="shared" si="995"/>
        <v>4330.8599999999997</v>
      </c>
      <c r="HSY59" s="70">
        <f t="shared" si="995"/>
        <v>4330.8599999999997</v>
      </c>
      <c r="HSZ59" s="70">
        <f t="shared" si="995"/>
        <v>4330.8599999999997</v>
      </c>
      <c r="HTA59" s="70">
        <f t="shared" si="995"/>
        <v>4330.8599999999997</v>
      </c>
      <c r="HTB59" s="50">
        <f t="shared" si="996"/>
        <v>51970.32</v>
      </c>
      <c r="HTC59" s="61" t="s">
        <v>50</v>
      </c>
      <c r="HTD59" s="60">
        <v>51970.319999999992</v>
      </c>
      <c r="HTE59" s="45">
        <f t="shared" si="997"/>
        <v>4330.8599999999997</v>
      </c>
      <c r="HTF59" s="70">
        <f t="shared" ref="HTF59" si="3258">HTE59</f>
        <v>4330.8599999999997</v>
      </c>
      <c r="HTG59" s="70">
        <f t="shared" si="998"/>
        <v>4330.8599999999997</v>
      </c>
      <c r="HTH59" s="70">
        <f t="shared" si="998"/>
        <v>4330.8599999999997</v>
      </c>
      <c r="HTI59" s="70">
        <f t="shared" si="998"/>
        <v>4330.8599999999997</v>
      </c>
      <c r="HTJ59" s="70">
        <f t="shared" si="998"/>
        <v>4330.8599999999997</v>
      </c>
      <c r="HTK59" s="70">
        <f t="shared" si="998"/>
        <v>4330.8599999999997</v>
      </c>
      <c r="HTL59" s="70">
        <f t="shared" si="998"/>
        <v>4330.8599999999997</v>
      </c>
      <c r="HTM59" s="70">
        <f t="shared" si="998"/>
        <v>4330.8599999999997</v>
      </c>
      <c r="HTN59" s="70">
        <f t="shared" si="998"/>
        <v>4330.8599999999997</v>
      </c>
      <c r="HTO59" s="70">
        <f t="shared" si="998"/>
        <v>4330.8599999999997</v>
      </c>
      <c r="HTP59" s="70">
        <f t="shared" si="998"/>
        <v>4330.8599999999997</v>
      </c>
      <c r="HTQ59" s="70">
        <f t="shared" si="998"/>
        <v>4330.8599999999997</v>
      </c>
      <c r="HTR59" s="50">
        <f t="shared" si="999"/>
        <v>51970.32</v>
      </c>
      <c r="HTS59" s="61" t="s">
        <v>50</v>
      </c>
      <c r="HTT59" s="60">
        <v>51970.319999999992</v>
      </c>
      <c r="HTU59" s="45">
        <f t="shared" si="1000"/>
        <v>4330.8599999999997</v>
      </c>
      <c r="HTV59" s="70">
        <f t="shared" ref="HTV59" si="3259">HTU59</f>
        <v>4330.8599999999997</v>
      </c>
      <c r="HTW59" s="70">
        <f t="shared" si="1001"/>
        <v>4330.8599999999997</v>
      </c>
      <c r="HTX59" s="70">
        <f t="shared" si="1001"/>
        <v>4330.8599999999997</v>
      </c>
      <c r="HTY59" s="70">
        <f t="shared" si="1001"/>
        <v>4330.8599999999997</v>
      </c>
      <c r="HTZ59" s="70">
        <f t="shared" si="1001"/>
        <v>4330.8599999999997</v>
      </c>
      <c r="HUA59" s="70">
        <f t="shared" si="1001"/>
        <v>4330.8599999999997</v>
      </c>
      <c r="HUB59" s="70">
        <f t="shared" si="1001"/>
        <v>4330.8599999999997</v>
      </c>
      <c r="HUC59" s="70">
        <f t="shared" si="1001"/>
        <v>4330.8599999999997</v>
      </c>
      <c r="HUD59" s="70">
        <f t="shared" si="1001"/>
        <v>4330.8599999999997</v>
      </c>
      <c r="HUE59" s="70">
        <f t="shared" si="1001"/>
        <v>4330.8599999999997</v>
      </c>
      <c r="HUF59" s="70">
        <f t="shared" si="1001"/>
        <v>4330.8599999999997</v>
      </c>
      <c r="HUG59" s="70">
        <f t="shared" si="1001"/>
        <v>4330.8599999999997</v>
      </c>
      <c r="HUH59" s="50">
        <f t="shared" si="1002"/>
        <v>51970.32</v>
      </c>
      <c r="HUI59" s="61" t="s">
        <v>50</v>
      </c>
      <c r="HUJ59" s="60">
        <v>51970.319999999992</v>
      </c>
      <c r="HUK59" s="45">
        <f t="shared" si="1003"/>
        <v>4330.8599999999997</v>
      </c>
      <c r="HUL59" s="70">
        <f t="shared" ref="HUL59" si="3260">HUK59</f>
        <v>4330.8599999999997</v>
      </c>
      <c r="HUM59" s="70">
        <f t="shared" si="1004"/>
        <v>4330.8599999999997</v>
      </c>
      <c r="HUN59" s="70">
        <f t="shared" si="1004"/>
        <v>4330.8599999999997</v>
      </c>
      <c r="HUO59" s="70">
        <f t="shared" si="1004"/>
        <v>4330.8599999999997</v>
      </c>
      <c r="HUP59" s="70">
        <f t="shared" si="1004"/>
        <v>4330.8599999999997</v>
      </c>
      <c r="HUQ59" s="70">
        <f t="shared" si="1004"/>
        <v>4330.8599999999997</v>
      </c>
      <c r="HUR59" s="70">
        <f t="shared" si="1004"/>
        <v>4330.8599999999997</v>
      </c>
      <c r="HUS59" s="70">
        <f t="shared" si="1004"/>
        <v>4330.8599999999997</v>
      </c>
      <c r="HUT59" s="70">
        <f t="shared" si="1004"/>
        <v>4330.8599999999997</v>
      </c>
      <c r="HUU59" s="70">
        <f t="shared" si="1004"/>
        <v>4330.8599999999997</v>
      </c>
      <c r="HUV59" s="70">
        <f t="shared" si="1004"/>
        <v>4330.8599999999997</v>
      </c>
      <c r="HUW59" s="70">
        <f t="shared" si="1004"/>
        <v>4330.8599999999997</v>
      </c>
      <c r="HUX59" s="50">
        <f t="shared" si="1005"/>
        <v>51970.32</v>
      </c>
      <c r="HUY59" s="61" t="s">
        <v>50</v>
      </c>
      <c r="HUZ59" s="60">
        <v>51970.319999999992</v>
      </c>
      <c r="HVA59" s="45">
        <f t="shared" si="1006"/>
        <v>4330.8599999999997</v>
      </c>
      <c r="HVB59" s="70">
        <f t="shared" ref="HVB59" si="3261">HVA59</f>
        <v>4330.8599999999997</v>
      </c>
      <c r="HVC59" s="70">
        <f t="shared" si="1007"/>
        <v>4330.8599999999997</v>
      </c>
      <c r="HVD59" s="70">
        <f t="shared" si="1007"/>
        <v>4330.8599999999997</v>
      </c>
      <c r="HVE59" s="70">
        <f t="shared" si="1007"/>
        <v>4330.8599999999997</v>
      </c>
      <c r="HVF59" s="70">
        <f t="shared" si="1007"/>
        <v>4330.8599999999997</v>
      </c>
      <c r="HVG59" s="70">
        <f t="shared" si="1007"/>
        <v>4330.8599999999997</v>
      </c>
      <c r="HVH59" s="70">
        <f t="shared" si="1007"/>
        <v>4330.8599999999997</v>
      </c>
      <c r="HVI59" s="70">
        <f t="shared" si="1007"/>
        <v>4330.8599999999997</v>
      </c>
      <c r="HVJ59" s="70">
        <f t="shared" si="1007"/>
        <v>4330.8599999999997</v>
      </c>
      <c r="HVK59" s="70">
        <f t="shared" si="1007"/>
        <v>4330.8599999999997</v>
      </c>
      <c r="HVL59" s="70">
        <f t="shared" si="1007"/>
        <v>4330.8599999999997</v>
      </c>
      <c r="HVM59" s="70">
        <f t="shared" si="1007"/>
        <v>4330.8599999999997</v>
      </c>
      <c r="HVN59" s="50">
        <f t="shared" si="1008"/>
        <v>51970.32</v>
      </c>
      <c r="HVO59" s="61" t="s">
        <v>50</v>
      </c>
      <c r="HVP59" s="60">
        <v>51970.319999999992</v>
      </c>
      <c r="HVQ59" s="45">
        <f t="shared" si="1009"/>
        <v>4330.8599999999997</v>
      </c>
      <c r="HVR59" s="70">
        <f t="shared" ref="HVR59" si="3262">HVQ59</f>
        <v>4330.8599999999997</v>
      </c>
      <c r="HVS59" s="70">
        <f t="shared" si="1010"/>
        <v>4330.8599999999997</v>
      </c>
      <c r="HVT59" s="70">
        <f t="shared" si="1010"/>
        <v>4330.8599999999997</v>
      </c>
      <c r="HVU59" s="70">
        <f t="shared" si="1010"/>
        <v>4330.8599999999997</v>
      </c>
      <c r="HVV59" s="70">
        <f t="shared" si="1010"/>
        <v>4330.8599999999997</v>
      </c>
      <c r="HVW59" s="70">
        <f t="shared" si="1010"/>
        <v>4330.8599999999997</v>
      </c>
      <c r="HVX59" s="70">
        <f t="shared" si="1010"/>
        <v>4330.8599999999997</v>
      </c>
      <c r="HVY59" s="70">
        <f t="shared" si="1010"/>
        <v>4330.8599999999997</v>
      </c>
      <c r="HVZ59" s="70">
        <f t="shared" si="1010"/>
        <v>4330.8599999999997</v>
      </c>
      <c r="HWA59" s="70">
        <f t="shared" si="1010"/>
        <v>4330.8599999999997</v>
      </c>
      <c r="HWB59" s="70">
        <f t="shared" si="1010"/>
        <v>4330.8599999999997</v>
      </c>
      <c r="HWC59" s="70">
        <f t="shared" si="1010"/>
        <v>4330.8599999999997</v>
      </c>
      <c r="HWD59" s="50">
        <f t="shared" si="1011"/>
        <v>51970.32</v>
      </c>
      <c r="HWE59" s="61" t="s">
        <v>50</v>
      </c>
      <c r="HWF59" s="60">
        <v>51970.319999999992</v>
      </c>
      <c r="HWG59" s="45">
        <f t="shared" si="1012"/>
        <v>4330.8599999999997</v>
      </c>
      <c r="HWH59" s="70">
        <f t="shared" ref="HWH59" si="3263">HWG59</f>
        <v>4330.8599999999997</v>
      </c>
      <c r="HWI59" s="70">
        <f t="shared" si="1013"/>
        <v>4330.8599999999997</v>
      </c>
      <c r="HWJ59" s="70">
        <f t="shared" si="1013"/>
        <v>4330.8599999999997</v>
      </c>
      <c r="HWK59" s="70">
        <f t="shared" si="1013"/>
        <v>4330.8599999999997</v>
      </c>
      <c r="HWL59" s="70">
        <f t="shared" si="1013"/>
        <v>4330.8599999999997</v>
      </c>
      <c r="HWM59" s="70">
        <f t="shared" si="1013"/>
        <v>4330.8599999999997</v>
      </c>
      <c r="HWN59" s="70">
        <f t="shared" si="1013"/>
        <v>4330.8599999999997</v>
      </c>
      <c r="HWO59" s="70">
        <f t="shared" si="1013"/>
        <v>4330.8599999999997</v>
      </c>
      <c r="HWP59" s="70">
        <f t="shared" si="1013"/>
        <v>4330.8599999999997</v>
      </c>
      <c r="HWQ59" s="70">
        <f t="shared" si="1013"/>
        <v>4330.8599999999997</v>
      </c>
      <c r="HWR59" s="70">
        <f t="shared" si="1013"/>
        <v>4330.8599999999997</v>
      </c>
      <c r="HWS59" s="70">
        <f t="shared" si="1013"/>
        <v>4330.8599999999997</v>
      </c>
      <c r="HWT59" s="50">
        <f t="shared" si="1014"/>
        <v>51970.32</v>
      </c>
      <c r="HWU59" s="61" t="s">
        <v>50</v>
      </c>
      <c r="HWV59" s="60">
        <v>51970.319999999992</v>
      </c>
      <c r="HWW59" s="45">
        <f t="shared" si="1015"/>
        <v>4330.8599999999997</v>
      </c>
      <c r="HWX59" s="70">
        <f t="shared" ref="HWX59" si="3264">HWW59</f>
        <v>4330.8599999999997</v>
      </c>
      <c r="HWY59" s="70">
        <f t="shared" si="1016"/>
        <v>4330.8599999999997</v>
      </c>
      <c r="HWZ59" s="70">
        <f t="shared" si="1016"/>
        <v>4330.8599999999997</v>
      </c>
      <c r="HXA59" s="70">
        <f t="shared" si="1016"/>
        <v>4330.8599999999997</v>
      </c>
      <c r="HXB59" s="70">
        <f t="shared" si="1016"/>
        <v>4330.8599999999997</v>
      </c>
      <c r="HXC59" s="70">
        <f t="shared" si="1016"/>
        <v>4330.8599999999997</v>
      </c>
      <c r="HXD59" s="70">
        <f t="shared" si="1016"/>
        <v>4330.8599999999997</v>
      </c>
      <c r="HXE59" s="70">
        <f t="shared" si="1016"/>
        <v>4330.8599999999997</v>
      </c>
      <c r="HXF59" s="70">
        <f t="shared" si="1016"/>
        <v>4330.8599999999997</v>
      </c>
      <c r="HXG59" s="70">
        <f t="shared" si="1016"/>
        <v>4330.8599999999997</v>
      </c>
      <c r="HXH59" s="70">
        <f t="shared" si="1016"/>
        <v>4330.8599999999997</v>
      </c>
      <c r="HXI59" s="70">
        <f t="shared" si="1016"/>
        <v>4330.8599999999997</v>
      </c>
      <c r="HXJ59" s="50">
        <f t="shared" si="1017"/>
        <v>51970.32</v>
      </c>
      <c r="HXK59" s="61" t="s">
        <v>50</v>
      </c>
      <c r="HXL59" s="60">
        <v>51970.319999999992</v>
      </c>
      <c r="HXM59" s="45">
        <f t="shared" si="1018"/>
        <v>4330.8599999999997</v>
      </c>
      <c r="HXN59" s="70">
        <f t="shared" ref="HXN59" si="3265">HXM59</f>
        <v>4330.8599999999997</v>
      </c>
      <c r="HXO59" s="70">
        <f t="shared" si="1019"/>
        <v>4330.8599999999997</v>
      </c>
      <c r="HXP59" s="70">
        <f t="shared" si="1019"/>
        <v>4330.8599999999997</v>
      </c>
      <c r="HXQ59" s="70">
        <f t="shared" si="1019"/>
        <v>4330.8599999999997</v>
      </c>
      <c r="HXR59" s="70">
        <f t="shared" si="1019"/>
        <v>4330.8599999999997</v>
      </c>
      <c r="HXS59" s="70">
        <f t="shared" si="1019"/>
        <v>4330.8599999999997</v>
      </c>
      <c r="HXT59" s="70">
        <f t="shared" si="1019"/>
        <v>4330.8599999999997</v>
      </c>
      <c r="HXU59" s="70">
        <f t="shared" si="1019"/>
        <v>4330.8599999999997</v>
      </c>
      <c r="HXV59" s="70">
        <f t="shared" si="1019"/>
        <v>4330.8599999999997</v>
      </c>
      <c r="HXW59" s="70">
        <f t="shared" si="1019"/>
        <v>4330.8599999999997</v>
      </c>
      <c r="HXX59" s="70">
        <f t="shared" si="1019"/>
        <v>4330.8599999999997</v>
      </c>
      <c r="HXY59" s="70">
        <f t="shared" si="1019"/>
        <v>4330.8599999999997</v>
      </c>
      <c r="HXZ59" s="50">
        <f t="shared" si="1020"/>
        <v>51970.32</v>
      </c>
      <c r="HYA59" s="61" t="s">
        <v>50</v>
      </c>
      <c r="HYB59" s="60">
        <v>51970.319999999992</v>
      </c>
      <c r="HYC59" s="45">
        <f t="shared" si="1021"/>
        <v>4330.8599999999997</v>
      </c>
      <c r="HYD59" s="70">
        <f t="shared" ref="HYD59" si="3266">HYC59</f>
        <v>4330.8599999999997</v>
      </c>
      <c r="HYE59" s="70">
        <f t="shared" si="1022"/>
        <v>4330.8599999999997</v>
      </c>
      <c r="HYF59" s="70">
        <f t="shared" si="1022"/>
        <v>4330.8599999999997</v>
      </c>
      <c r="HYG59" s="70">
        <f t="shared" si="1022"/>
        <v>4330.8599999999997</v>
      </c>
      <c r="HYH59" s="70">
        <f t="shared" si="1022"/>
        <v>4330.8599999999997</v>
      </c>
      <c r="HYI59" s="70">
        <f t="shared" si="1022"/>
        <v>4330.8599999999997</v>
      </c>
      <c r="HYJ59" s="70">
        <f t="shared" si="1022"/>
        <v>4330.8599999999997</v>
      </c>
      <c r="HYK59" s="70">
        <f t="shared" si="1022"/>
        <v>4330.8599999999997</v>
      </c>
      <c r="HYL59" s="70">
        <f t="shared" si="1022"/>
        <v>4330.8599999999997</v>
      </c>
      <c r="HYM59" s="70">
        <f t="shared" si="1022"/>
        <v>4330.8599999999997</v>
      </c>
      <c r="HYN59" s="70">
        <f t="shared" si="1022"/>
        <v>4330.8599999999997</v>
      </c>
      <c r="HYO59" s="70">
        <f t="shared" si="1022"/>
        <v>4330.8599999999997</v>
      </c>
      <c r="HYP59" s="50">
        <f t="shared" si="1023"/>
        <v>51970.32</v>
      </c>
      <c r="HYQ59" s="61" t="s">
        <v>50</v>
      </c>
      <c r="HYR59" s="60">
        <v>51970.319999999992</v>
      </c>
      <c r="HYS59" s="45">
        <f t="shared" si="1024"/>
        <v>4330.8599999999997</v>
      </c>
      <c r="HYT59" s="70">
        <f t="shared" ref="HYT59" si="3267">HYS59</f>
        <v>4330.8599999999997</v>
      </c>
      <c r="HYU59" s="70">
        <f t="shared" si="1025"/>
        <v>4330.8599999999997</v>
      </c>
      <c r="HYV59" s="70">
        <f t="shared" si="1025"/>
        <v>4330.8599999999997</v>
      </c>
      <c r="HYW59" s="70">
        <f t="shared" si="1025"/>
        <v>4330.8599999999997</v>
      </c>
      <c r="HYX59" s="70">
        <f t="shared" si="1025"/>
        <v>4330.8599999999997</v>
      </c>
      <c r="HYY59" s="70">
        <f t="shared" si="1025"/>
        <v>4330.8599999999997</v>
      </c>
      <c r="HYZ59" s="70">
        <f t="shared" si="1025"/>
        <v>4330.8599999999997</v>
      </c>
      <c r="HZA59" s="70">
        <f t="shared" si="1025"/>
        <v>4330.8599999999997</v>
      </c>
      <c r="HZB59" s="70">
        <f t="shared" si="1025"/>
        <v>4330.8599999999997</v>
      </c>
      <c r="HZC59" s="70">
        <f t="shared" si="1025"/>
        <v>4330.8599999999997</v>
      </c>
      <c r="HZD59" s="70">
        <f t="shared" si="1025"/>
        <v>4330.8599999999997</v>
      </c>
      <c r="HZE59" s="70">
        <f t="shared" si="1025"/>
        <v>4330.8599999999997</v>
      </c>
      <c r="HZF59" s="50">
        <f t="shared" si="1026"/>
        <v>51970.32</v>
      </c>
      <c r="HZG59" s="61" t="s">
        <v>50</v>
      </c>
      <c r="HZH59" s="60">
        <v>51970.319999999992</v>
      </c>
      <c r="HZI59" s="45">
        <f t="shared" si="1027"/>
        <v>4330.8599999999997</v>
      </c>
      <c r="HZJ59" s="70">
        <f t="shared" ref="HZJ59" si="3268">HZI59</f>
        <v>4330.8599999999997</v>
      </c>
      <c r="HZK59" s="70">
        <f t="shared" si="1028"/>
        <v>4330.8599999999997</v>
      </c>
      <c r="HZL59" s="70">
        <f t="shared" si="1028"/>
        <v>4330.8599999999997</v>
      </c>
      <c r="HZM59" s="70">
        <f t="shared" si="1028"/>
        <v>4330.8599999999997</v>
      </c>
      <c r="HZN59" s="70">
        <f t="shared" si="1028"/>
        <v>4330.8599999999997</v>
      </c>
      <c r="HZO59" s="70">
        <f t="shared" si="1028"/>
        <v>4330.8599999999997</v>
      </c>
      <c r="HZP59" s="70">
        <f t="shared" si="1028"/>
        <v>4330.8599999999997</v>
      </c>
      <c r="HZQ59" s="70">
        <f t="shared" si="1028"/>
        <v>4330.8599999999997</v>
      </c>
      <c r="HZR59" s="70">
        <f t="shared" si="1028"/>
        <v>4330.8599999999997</v>
      </c>
      <c r="HZS59" s="70">
        <f t="shared" si="1028"/>
        <v>4330.8599999999997</v>
      </c>
      <c r="HZT59" s="70">
        <f t="shared" si="1028"/>
        <v>4330.8599999999997</v>
      </c>
      <c r="HZU59" s="70">
        <f t="shared" si="1028"/>
        <v>4330.8599999999997</v>
      </c>
      <c r="HZV59" s="50">
        <f t="shared" si="1029"/>
        <v>51970.32</v>
      </c>
      <c r="HZW59" s="61" t="s">
        <v>50</v>
      </c>
      <c r="HZX59" s="60">
        <v>51970.319999999992</v>
      </c>
      <c r="HZY59" s="45">
        <f t="shared" si="1030"/>
        <v>4330.8599999999997</v>
      </c>
      <c r="HZZ59" s="70">
        <f t="shared" ref="HZZ59" si="3269">HZY59</f>
        <v>4330.8599999999997</v>
      </c>
      <c r="IAA59" s="70">
        <f t="shared" si="1031"/>
        <v>4330.8599999999997</v>
      </c>
      <c r="IAB59" s="70">
        <f t="shared" si="1031"/>
        <v>4330.8599999999997</v>
      </c>
      <c r="IAC59" s="70">
        <f t="shared" si="1031"/>
        <v>4330.8599999999997</v>
      </c>
      <c r="IAD59" s="70">
        <f t="shared" si="1031"/>
        <v>4330.8599999999997</v>
      </c>
      <c r="IAE59" s="70">
        <f t="shared" si="1031"/>
        <v>4330.8599999999997</v>
      </c>
      <c r="IAF59" s="70">
        <f t="shared" si="1031"/>
        <v>4330.8599999999997</v>
      </c>
      <c r="IAG59" s="70">
        <f t="shared" si="1031"/>
        <v>4330.8599999999997</v>
      </c>
      <c r="IAH59" s="70">
        <f t="shared" si="1031"/>
        <v>4330.8599999999997</v>
      </c>
      <c r="IAI59" s="70">
        <f t="shared" si="1031"/>
        <v>4330.8599999999997</v>
      </c>
      <c r="IAJ59" s="70">
        <f t="shared" si="1031"/>
        <v>4330.8599999999997</v>
      </c>
      <c r="IAK59" s="70">
        <f t="shared" si="1031"/>
        <v>4330.8599999999997</v>
      </c>
      <c r="IAL59" s="50">
        <f t="shared" si="1032"/>
        <v>51970.32</v>
      </c>
      <c r="IAM59" s="61" t="s">
        <v>50</v>
      </c>
      <c r="IAN59" s="60">
        <v>51970.319999999992</v>
      </c>
      <c r="IAO59" s="45">
        <f t="shared" si="1033"/>
        <v>4330.8599999999997</v>
      </c>
      <c r="IAP59" s="70">
        <f t="shared" ref="IAP59" si="3270">IAO59</f>
        <v>4330.8599999999997</v>
      </c>
      <c r="IAQ59" s="70">
        <f t="shared" si="1034"/>
        <v>4330.8599999999997</v>
      </c>
      <c r="IAR59" s="70">
        <f t="shared" si="1034"/>
        <v>4330.8599999999997</v>
      </c>
      <c r="IAS59" s="70">
        <f t="shared" si="1034"/>
        <v>4330.8599999999997</v>
      </c>
      <c r="IAT59" s="70">
        <f t="shared" si="1034"/>
        <v>4330.8599999999997</v>
      </c>
      <c r="IAU59" s="70">
        <f t="shared" si="1034"/>
        <v>4330.8599999999997</v>
      </c>
      <c r="IAV59" s="70">
        <f t="shared" si="1034"/>
        <v>4330.8599999999997</v>
      </c>
      <c r="IAW59" s="70">
        <f t="shared" si="1034"/>
        <v>4330.8599999999997</v>
      </c>
      <c r="IAX59" s="70">
        <f t="shared" si="1034"/>
        <v>4330.8599999999997</v>
      </c>
      <c r="IAY59" s="70">
        <f t="shared" si="1034"/>
        <v>4330.8599999999997</v>
      </c>
      <c r="IAZ59" s="70">
        <f t="shared" si="1034"/>
        <v>4330.8599999999997</v>
      </c>
      <c r="IBA59" s="70">
        <f t="shared" si="1034"/>
        <v>4330.8599999999997</v>
      </c>
      <c r="IBB59" s="50">
        <f t="shared" si="1035"/>
        <v>51970.32</v>
      </c>
      <c r="IBC59" s="61" t="s">
        <v>50</v>
      </c>
      <c r="IBD59" s="60">
        <v>51970.319999999992</v>
      </c>
      <c r="IBE59" s="45">
        <f t="shared" si="1036"/>
        <v>4330.8599999999997</v>
      </c>
      <c r="IBF59" s="70">
        <f t="shared" ref="IBF59" si="3271">IBE59</f>
        <v>4330.8599999999997</v>
      </c>
      <c r="IBG59" s="70">
        <f t="shared" si="1037"/>
        <v>4330.8599999999997</v>
      </c>
      <c r="IBH59" s="70">
        <f t="shared" si="1037"/>
        <v>4330.8599999999997</v>
      </c>
      <c r="IBI59" s="70">
        <f t="shared" si="1037"/>
        <v>4330.8599999999997</v>
      </c>
      <c r="IBJ59" s="70">
        <f t="shared" si="1037"/>
        <v>4330.8599999999997</v>
      </c>
      <c r="IBK59" s="70">
        <f t="shared" si="1037"/>
        <v>4330.8599999999997</v>
      </c>
      <c r="IBL59" s="70">
        <f t="shared" si="1037"/>
        <v>4330.8599999999997</v>
      </c>
      <c r="IBM59" s="70">
        <f t="shared" si="1037"/>
        <v>4330.8599999999997</v>
      </c>
      <c r="IBN59" s="70">
        <f t="shared" si="1037"/>
        <v>4330.8599999999997</v>
      </c>
      <c r="IBO59" s="70">
        <f t="shared" si="1037"/>
        <v>4330.8599999999997</v>
      </c>
      <c r="IBP59" s="70">
        <f t="shared" si="1037"/>
        <v>4330.8599999999997</v>
      </c>
      <c r="IBQ59" s="70">
        <f t="shared" si="1037"/>
        <v>4330.8599999999997</v>
      </c>
      <c r="IBR59" s="50">
        <f t="shared" si="1038"/>
        <v>51970.32</v>
      </c>
      <c r="IBS59" s="61" t="s">
        <v>50</v>
      </c>
      <c r="IBT59" s="60">
        <v>51970.319999999992</v>
      </c>
      <c r="IBU59" s="45">
        <f t="shared" si="1039"/>
        <v>4330.8599999999997</v>
      </c>
      <c r="IBV59" s="70">
        <f t="shared" ref="IBV59" si="3272">IBU59</f>
        <v>4330.8599999999997</v>
      </c>
      <c r="IBW59" s="70">
        <f t="shared" si="1040"/>
        <v>4330.8599999999997</v>
      </c>
      <c r="IBX59" s="70">
        <f t="shared" si="1040"/>
        <v>4330.8599999999997</v>
      </c>
      <c r="IBY59" s="70">
        <f t="shared" si="1040"/>
        <v>4330.8599999999997</v>
      </c>
      <c r="IBZ59" s="70">
        <f t="shared" si="1040"/>
        <v>4330.8599999999997</v>
      </c>
      <c r="ICA59" s="70">
        <f t="shared" si="1040"/>
        <v>4330.8599999999997</v>
      </c>
      <c r="ICB59" s="70">
        <f t="shared" si="1040"/>
        <v>4330.8599999999997</v>
      </c>
      <c r="ICC59" s="70">
        <f t="shared" si="1040"/>
        <v>4330.8599999999997</v>
      </c>
      <c r="ICD59" s="70">
        <f t="shared" si="1040"/>
        <v>4330.8599999999997</v>
      </c>
      <c r="ICE59" s="70">
        <f t="shared" si="1040"/>
        <v>4330.8599999999997</v>
      </c>
      <c r="ICF59" s="70">
        <f t="shared" si="1040"/>
        <v>4330.8599999999997</v>
      </c>
      <c r="ICG59" s="70">
        <f t="shared" si="1040"/>
        <v>4330.8599999999997</v>
      </c>
      <c r="ICH59" s="50">
        <f t="shared" si="1041"/>
        <v>51970.32</v>
      </c>
      <c r="ICI59" s="61" t="s">
        <v>50</v>
      </c>
      <c r="ICJ59" s="60">
        <v>51970.319999999992</v>
      </c>
      <c r="ICK59" s="45">
        <f t="shared" si="1042"/>
        <v>4330.8599999999997</v>
      </c>
      <c r="ICL59" s="70">
        <f t="shared" ref="ICL59" si="3273">ICK59</f>
        <v>4330.8599999999997</v>
      </c>
      <c r="ICM59" s="70">
        <f t="shared" si="1043"/>
        <v>4330.8599999999997</v>
      </c>
      <c r="ICN59" s="70">
        <f t="shared" si="1043"/>
        <v>4330.8599999999997</v>
      </c>
      <c r="ICO59" s="70">
        <f t="shared" si="1043"/>
        <v>4330.8599999999997</v>
      </c>
      <c r="ICP59" s="70">
        <f t="shared" si="1043"/>
        <v>4330.8599999999997</v>
      </c>
      <c r="ICQ59" s="70">
        <f t="shared" si="1043"/>
        <v>4330.8599999999997</v>
      </c>
      <c r="ICR59" s="70">
        <f t="shared" si="1043"/>
        <v>4330.8599999999997</v>
      </c>
      <c r="ICS59" s="70">
        <f t="shared" si="1043"/>
        <v>4330.8599999999997</v>
      </c>
      <c r="ICT59" s="70">
        <f t="shared" si="1043"/>
        <v>4330.8599999999997</v>
      </c>
      <c r="ICU59" s="70">
        <f t="shared" si="1043"/>
        <v>4330.8599999999997</v>
      </c>
      <c r="ICV59" s="70">
        <f t="shared" si="1043"/>
        <v>4330.8599999999997</v>
      </c>
      <c r="ICW59" s="70">
        <f t="shared" si="1043"/>
        <v>4330.8599999999997</v>
      </c>
      <c r="ICX59" s="50">
        <f t="shared" si="1044"/>
        <v>51970.32</v>
      </c>
      <c r="ICY59" s="61" t="s">
        <v>50</v>
      </c>
      <c r="ICZ59" s="60">
        <v>51970.319999999992</v>
      </c>
      <c r="IDA59" s="45">
        <f t="shared" si="1045"/>
        <v>4330.8599999999997</v>
      </c>
      <c r="IDB59" s="70">
        <f t="shared" ref="IDB59" si="3274">IDA59</f>
        <v>4330.8599999999997</v>
      </c>
      <c r="IDC59" s="70">
        <f t="shared" si="1046"/>
        <v>4330.8599999999997</v>
      </c>
      <c r="IDD59" s="70">
        <f t="shared" si="1046"/>
        <v>4330.8599999999997</v>
      </c>
      <c r="IDE59" s="70">
        <f t="shared" si="1046"/>
        <v>4330.8599999999997</v>
      </c>
      <c r="IDF59" s="70">
        <f t="shared" si="1046"/>
        <v>4330.8599999999997</v>
      </c>
      <c r="IDG59" s="70">
        <f t="shared" si="1046"/>
        <v>4330.8599999999997</v>
      </c>
      <c r="IDH59" s="70">
        <f t="shared" si="1046"/>
        <v>4330.8599999999997</v>
      </c>
      <c r="IDI59" s="70">
        <f t="shared" si="1046"/>
        <v>4330.8599999999997</v>
      </c>
      <c r="IDJ59" s="70">
        <f t="shared" si="1046"/>
        <v>4330.8599999999997</v>
      </c>
      <c r="IDK59" s="70">
        <f t="shared" si="1046"/>
        <v>4330.8599999999997</v>
      </c>
      <c r="IDL59" s="70">
        <f t="shared" si="1046"/>
        <v>4330.8599999999997</v>
      </c>
      <c r="IDM59" s="70">
        <f t="shared" si="1046"/>
        <v>4330.8599999999997</v>
      </c>
      <c r="IDN59" s="50">
        <f t="shared" si="1047"/>
        <v>51970.32</v>
      </c>
      <c r="IDO59" s="61" t="s">
        <v>50</v>
      </c>
      <c r="IDP59" s="60">
        <v>51970.319999999992</v>
      </c>
      <c r="IDQ59" s="45">
        <f t="shared" si="1048"/>
        <v>4330.8599999999997</v>
      </c>
      <c r="IDR59" s="70">
        <f t="shared" ref="IDR59" si="3275">IDQ59</f>
        <v>4330.8599999999997</v>
      </c>
      <c r="IDS59" s="70">
        <f t="shared" si="1049"/>
        <v>4330.8599999999997</v>
      </c>
      <c r="IDT59" s="70">
        <f t="shared" si="1049"/>
        <v>4330.8599999999997</v>
      </c>
      <c r="IDU59" s="70">
        <f t="shared" si="1049"/>
        <v>4330.8599999999997</v>
      </c>
      <c r="IDV59" s="70">
        <f t="shared" si="1049"/>
        <v>4330.8599999999997</v>
      </c>
      <c r="IDW59" s="70">
        <f t="shared" si="1049"/>
        <v>4330.8599999999997</v>
      </c>
      <c r="IDX59" s="70">
        <f t="shared" si="1049"/>
        <v>4330.8599999999997</v>
      </c>
      <c r="IDY59" s="70">
        <f t="shared" si="1049"/>
        <v>4330.8599999999997</v>
      </c>
      <c r="IDZ59" s="70">
        <f t="shared" si="1049"/>
        <v>4330.8599999999997</v>
      </c>
      <c r="IEA59" s="70">
        <f t="shared" si="1049"/>
        <v>4330.8599999999997</v>
      </c>
      <c r="IEB59" s="70">
        <f t="shared" si="1049"/>
        <v>4330.8599999999997</v>
      </c>
      <c r="IEC59" s="70">
        <f t="shared" si="1049"/>
        <v>4330.8599999999997</v>
      </c>
      <c r="IED59" s="50">
        <f t="shared" si="1050"/>
        <v>51970.32</v>
      </c>
      <c r="IEE59" s="61" t="s">
        <v>50</v>
      </c>
      <c r="IEF59" s="60">
        <v>51970.319999999992</v>
      </c>
      <c r="IEG59" s="45">
        <f t="shared" si="1051"/>
        <v>4330.8599999999997</v>
      </c>
      <c r="IEH59" s="70">
        <f t="shared" ref="IEH59" si="3276">IEG59</f>
        <v>4330.8599999999997</v>
      </c>
      <c r="IEI59" s="70">
        <f t="shared" si="1052"/>
        <v>4330.8599999999997</v>
      </c>
      <c r="IEJ59" s="70">
        <f t="shared" si="1052"/>
        <v>4330.8599999999997</v>
      </c>
      <c r="IEK59" s="70">
        <f t="shared" si="1052"/>
        <v>4330.8599999999997</v>
      </c>
      <c r="IEL59" s="70">
        <f t="shared" si="1052"/>
        <v>4330.8599999999997</v>
      </c>
      <c r="IEM59" s="70">
        <f t="shared" si="1052"/>
        <v>4330.8599999999997</v>
      </c>
      <c r="IEN59" s="70">
        <f t="shared" si="1052"/>
        <v>4330.8599999999997</v>
      </c>
      <c r="IEO59" s="70">
        <f t="shared" si="1052"/>
        <v>4330.8599999999997</v>
      </c>
      <c r="IEP59" s="70">
        <f t="shared" si="1052"/>
        <v>4330.8599999999997</v>
      </c>
      <c r="IEQ59" s="70">
        <f t="shared" si="1052"/>
        <v>4330.8599999999997</v>
      </c>
      <c r="IER59" s="70">
        <f t="shared" si="1052"/>
        <v>4330.8599999999997</v>
      </c>
      <c r="IES59" s="70">
        <f t="shared" si="1052"/>
        <v>4330.8599999999997</v>
      </c>
      <c r="IET59" s="50">
        <f t="shared" si="1053"/>
        <v>51970.32</v>
      </c>
      <c r="IEU59" s="61" t="s">
        <v>50</v>
      </c>
      <c r="IEV59" s="60">
        <v>51970.319999999992</v>
      </c>
      <c r="IEW59" s="45">
        <f t="shared" si="1054"/>
        <v>4330.8599999999997</v>
      </c>
      <c r="IEX59" s="70">
        <f t="shared" ref="IEX59" si="3277">IEW59</f>
        <v>4330.8599999999997</v>
      </c>
      <c r="IEY59" s="70">
        <f t="shared" si="1055"/>
        <v>4330.8599999999997</v>
      </c>
      <c r="IEZ59" s="70">
        <f t="shared" si="1055"/>
        <v>4330.8599999999997</v>
      </c>
      <c r="IFA59" s="70">
        <f t="shared" si="1055"/>
        <v>4330.8599999999997</v>
      </c>
      <c r="IFB59" s="70">
        <f t="shared" si="1055"/>
        <v>4330.8599999999997</v>
      </c>
      <c r="IFC59" s="70">
        <f t="shared" si="1055"/>
        <v>4330.8599999999997</v>
      </c>
      <c r="IFD59" s="70">
        <f t="shared" si="1055"/>
        <v>4330.8599999999997</v>
      </c>
      <c r="IFE59" s="70">
        <f t="shared" si="1055"/>
        <v>4330.8599999999997</v>
      </c>
      <c r="IFF59" s="70">
        <f t="shared" si="1055"/>
        <v>4330.8599999999997</v>
      </c>
      <c r="IFG59" s="70">
        <f t="shared" si="1055"/>
        <v>4330.8599999999997</v>
      </c>
      <c r="IFH59" s="70">
        <f t="shared" si="1055"/>
        <v>4330.8599999999997</v>
      </c>
      <c r="IFI59" s="70">
        <f t="shared" si="1055"/>
        <v>4330.8599999999997</v>
      </c>
      <c r="IFJ59" s="50">
        <f t="shared" si="1056"/>
        <v>51970.32</v>
      </c>
      <c r="IFK59" s="61" t="s">
        <v>50</v>
      </c>
      <c r="IFL59" s="60">
        <v>51970.319999999992</v>
      </c>
      <c r="IFM59" s="45">
        <f t="shared" si="1057"/>
        <v>4330.8599999999997</v>
      </c>
      <c r="IFN59" s="70">
        <f t="shared" ref="IFN59" si="3278">IFM59</f>
        <v>4330.8599999999997</v>
      </c>
      <c r="IFO59" s="70">
        <f t="shared" si="1058"/>
        <v>4330.8599999999997</v>
      </c>
      <c r="IFP59" s="70">
        <f t="shared" si="1058"/>
        <v>4330.8599999999997</v>
      </c>
      <c r="IFQ59" s="70">
        <f t="shared" si="1058"/>
        <v>4330.8599999999997</v>
      </c>
      <c r="IFR59" s="70">
        <f t="shared" si="1058"/>
        <v>4330.8599999999997</v>
      </c>
      <c r="IFS59" s="70">
        <f t="shared" si="1058"/>
        <v>4330.8599999999997</v>
      </c>
      <c r="IFT59" s="70">
        <f t="shared" si="1058"/>
        <v>4330.8599999999997</v>
      </c>
      <c r="IFU59" s="70">
        <f t="shared" si="1058"/>
        <v>4330.8599999999997</v>
      </c>
      <c r="IFV59" s="70">
        <f t="shared" si="1058"/>
        <v>4330.8599999999997</v>
      </c>
      <c r="IFW59" s="70">
        <f t="shared" si="1058"/>
        <v>4330.8599999999997</v>
      </c>
      <c r="IFX59" s="70">
        <f t="shared" si="1058"/>
        <v>4330.8599999999997</v>
      </c>
      <c r="IFY59" s="70">
        <f t="shared" si="1058"/>
        <v>4330.8599999999997</v>
      </c>
      <c r="IFZ59" s="50">
        <f t="shared" si="1059"/>
        <v>51970.32</v>
      </c>
      <c r="IGA59" s="61" t="s">
        <v>50</v>
      </c>
      <c r="IGB59" s="60">
        <v>51970.319999999992</v>
      </c>
      <c r="IGC59" s="45">
        <f t="shared" si="1060"/>
        <v>4330.8599999999997</v>
      </c>
      <c r="IGD59" s="70">
        <f t="shared" ref="IGD59" si="3279">IGC59</f>
        <v>4330.8599999999997</v>
      </c>
      <c r="IGE59" s="70">
        <f t="shared" si="1061"/>
        <v>4330.8599999999997</v>
      </c>
      <c r="IGF59" s="70">
        <f t="shared" si="1061"/>
        <v>4330.8599999999997</v>
      </c>
      <c r="IGG59" s="70">
        <f t="shared" si="1061"/>
        <v>4330.8599999999997</v>
      </c>
      <c r="IGH59" s="70">
        <f t="shared" si="1061"/>
        <v>4330.8599999999997</v>
      </c>
      <c r="IGI59" s="70">
        <f t="shared" si="1061"/>
        <v>4330.8599999999997</v>
      </c>
      <c r="IGJ59" s="70">
        <f t="shared" si="1061"/>
        <v>4330.8599999999997</v>
      </c>
      <c r="IGK59" s="70">
        <f t="shared" si="1061"/>
        <v>4330.8599999999997</v>
      </c>
      <c r="IGL59" s="70">
        <f t="shared" si="1061"/>
        <v>4330.8599999999997</v>
      </c>
      <c r="IGM59" s="70">
        <f t="shared" si="1061"/>
        <v>4330.8599999999997</v>
      </c>
      <c r="IGN59" s="70">
        <f t="shared" si="1061"/>
        <v>4330.8599999999997</v>
      </c>
      <c r="IGO59" s="70">
        <f t="shared" si="1061"/>
        <v>4330.8599999999997</v>
      </c>
      <c r="IGP59" s="50">
        <f t="shared" si="1062"/>
        <v>51970.32</v>
      </c>
      <c r="IGQ59" s="61" t="s">
        <v>50</v>
      </c>
      <c r="IGR59" s="60">
        <v>51970.319999999992</v>
      </c>
      <c r="IGS59" s="45">
        <f t="shared" si="1063"/>
        <v>4330.8599999999997</v>
      </c>
      <c r="IGT59" s="70">
        <f t="shared" ref="IGT59" si="3280">IGS59</f>
        <v>4330.8599999999997</v>
      </c>
      <c r="IGU59" s="70">
        <f t="shared" si="1064"/>
        <v>4330.8599999999997</v>
      </c>
      <c r="IGV59" s="70">
        <f t="shared" si="1064"/>
        <v>4330.8599999999997</v>
      </c>
      <c r="IGW59" s="70">
        <f t="shared" si="1064"/>
        <v>4330.8599999999997</v>
      </c>
      <c r="IGX59" s="70">
        <f t="shared" si="1064"/>
        <v>4330.8599999999997</v>
      </c>
      <c r="IGY59" s="70">
        <f t="shared" si="1064"/>
        <v>4330.8599999999997</v>
      </c>
      <c r="IGZ59" s="70">
        <f t="shared" si="1064"/>
        <v>4330.8599999999997</v>
      </c>
      <c r="IHA59" s="70">
        <f t="shared" si="1064"/>
        <v>4330.8599999999997</v>
      </c>
      <c r="IHB59" s="70">
        <f t="shared" si="1064"/>
        <v>4330.8599999999997</v>
      </c>
      <c r="IHC59" s="70">
        <f t="shared" si="1064"/>
        <v>4330.8599999999997</v>
      </c>
      <c r="IHD59" s="70">
        <f t="shared" si="1064"/>
        <v>4330.8599999999997</v>
      </c>
      <c r="IHE59" s="70">
        <f t="shared" si="1064"/>
        <v>4330.8599999999997</v>
      </c>
      <c r="IHF59" s="50">
        <f t="shared" si="1065"/>
        <v>51970.32</v>
      </c>
      <c r="IHG59" s="61" t="s">
        <v>50</v>
      </c>
      <c r="IHH59" s="60">
        <v>51970.319999999992</v>
      </c>
      <c r="IHI59" s="45">
        <f t="shared" si="1066"/>
        <v>4330.8599999999997</v>
      </c>
      <c r="IHJ59" s="70">
        <f t="shared" ref="IHJ59" si="3281">IHI59</f>
        <v>4330.8599999999997</v>
      </c>
      <c r="IHK59" s="70">
        <f t="shared" si="1067"/>
        <v>4330.8599999999997</v>
      </c>
      <c r="IHL59" s="70">
        <f t="shared" si="1067"/>
        <v>4330.8599999999997</v>
      </c>
      <c r="IHM59" s="70">
        <f t="shared" si="1067"/>
        <v>4330.8599999999997</v>
      </c>
      <c r="IHN59" s="70">
        <f t="shared" si="1067"/>
        <v>4330.8599999999997</v>
      </c>
      <c r="IHO59" s="70">
        <f t="shared" si="1067"/>
        <v>4330.8599999999997</v>
      </c>
      <c r="IHP59" s="70">
        <f t="shared" si="1067"/>
        <v>4330.8599999999997</v>
      </c>
      <c r="IHQ59" s="70">
        <f t="shared" si="1067"/>
        <v>4330.8599999999997</v>
      </c>
      <c r="IHR59" s="70">
        <f t="shared" si="1067"/>
        <v>4330.8599999999997</v>
      </c>
      <c r="IHS59" s="70">
        <f t="shared" si="1067"/>
        <v>4330.8599999999997</v>
      </c>
      <c r="IHT59" s="70">
        <f t="shared" si="1067"/>
        <v>4330.8599999999997</v>
      </c>
      <c r="IHU59" s="70">
        <f t="shared" si="1067"/>
        <v>4330.8599999999997</v>
      </c>
      <c r="IHV59" s="50">
        <f t="shared" si="1068"/>
        <v>51970.32</v>
      </c>
      <c r="IHW59" s="61" t="s">
        <v>50</v>
      </c>
      <c r="IHX59" s="60">
        <v>51970.319999999992</v>
      </c>
      <c r="IHY59" s="45">
        <f t="shared" si="1069"/>
        <v>4330.8599999999997</v>
      </c>
      <c r="IHZ59" s="70">
        <f t="shared" ref="IHZ59" si="3282">IHY59</f>
        <v>4330.8599999999997</v>
      </c>
      <c r="IIA59" s="70">
        <f t="shared" si="1070"/>
        <v>4330.8599999999997</v>
      </c>
      <c r="IIB59" s="70">
        <f t="shared" si="1070"/>
        <v>4330.8599999999997</v>
      </c>
      <c r="IIC59" s="70">
        <f t="shared" si="1070"/>
        <v>4330.8599999999997</v>
      </c>
      <c r="IID59" s="70">
        <f t="shared" si="1070"/>
        <v>4330.8599999999997</v>
      </c>
      <c r="IIE59" s="70">
        <f t="shared" si="1070"/>
        <v>4330.8599999999997</v>
      </c>
      <c r="IIF59" s="70">
        <f t="shared" si="1070"/>
        <v>4330.8599999999997</v>
      </c>
      <c r="IIG59" s="70">
        <f t="shared" si="1070"/>
        <v>4330.8599999999997</v>
      </c>
      <c r="IIH59" s="70">
        <f t="shared" si="1070"/>
        <v>4330.8599999999997</v>
      </c>
      <c r="III59" s="70">
        <f t="shared" si="1070"/>
        <v>4330.8599999999997</v>
      </c>
      <c r="IIJ59" s="70">
        <f t="shared" si="1070"/>
        <v>4330.8599999999997</v>
      </c>
      <c r="IIK59" s="70">
        <f t="shared" si="1070"/>
        <v>4330.8599999999997</v>
      </c>
      <c r="IIL59" s="50">
        <f t="shared" si="1071"/>
        <v>51970.32</v>
      </c>
      <c r="IIM59" s="61" t="s">
        <v>50</v>
      </c>
      <c r="IIN59" s="60">
        <v>51970.319999999992</v>
      </c>
      <c r="IIO59" s="45">
        <f t="shared" si="1072"/>
        <v>4330.8599999999997</v>
      </c>
      <c r="IIP59" s="70">
        <f t="shared" ref="IIP59" si="3283">IIO59</f>
        <v>4330.8599999999997</v>
      </c>
      <c r="IIQ59" s="70">
        <f t="shared" si="1073"/>
        <v>4330.8599999999997</v>
      </c>
      <c r="IIR59" s="70">
        <f t="shared" si="1073"/>
        <v>4330.8599999999997</v>
      </c>
      <c r="IIS59" s="70">
        <f t="shared" si="1073"/>
        <v>4330.8599999999997</v>
      </c>
      <c r="IIT59" s="70">
        <f t="shared" si="1073"/>
        <v>4330.8599999999997</v>
      </c>
      <c r="IIU59" s="70">
        <f t="shared" si="1073"/>
        <v>4330.8599999999997</v>
      </c>
      <c r="IIV59" s="70">
        <f t="shared" si="1073"/>
        <v>4330.8599999999997</v>
      </c>
      <c r="IIW59" s="70">
        <f t="shared" si="1073"/>
        <v>4330.8599999999997</v>
      </c>
      <c r="IIX59" s="70">
        <f t="shared" si="1073"/>
        <v>4330.8599999999997</v>
      </c>
      <c r="IIY59" s="70">
        <f t="shared" si="1073"/>
        <v>4330.8599999999997</v>
      </c>
      <c r="IIZ59" s="70">
        <f t="shared" si="1073"/>
        <v>4330.8599999999997</v>
      </c>
      <c r="IJA59" s="70">
        <f t="shared" si="1073"/>
        <v>4330.8599999999997</v>
      </c>
      <c r="IJB59" s="50">
        <f t="shared" si="1074"/>
        <v>51970.32</v>
      </c>
      <c r="IJC59" s="61" t="s">
        <v>50</v>
      </c>
      <c r="IJD59" s="60">
        <v>51970.319999999992</v>
      </c>
      <c r="IJE59" s="45">
        <f t="shared" si="1075"/>
        <v>4330.8599999999997</v>
      </c>
      <c r="IJF59" s="70">
        <f t="shared" ref="IJF59" si="3284">IJE59</f>
        <v>4330.8599999999997</v>
      </c>
      <c r="IJG59" s="70">
        <f t="shared" si="1076"/>
        <v>4330.8599999999997</v>
      </c>
      <c r="IJH59" s="70">
        <f t="shared" si="1076"/>
        <v>4330.8599999999997</v>
      </c>
      <c r="IJI59" s="70">
        <f t="shared" si="1076"/>
        <v>4330.8599999999997</v>
      </c>
      <c r="IJJ59" s="70">
        <f t="shared" si="1076"/>
        <v>4330.8599999999997</v>
      </c>
      <c r="IJK59" s="70">
        <f t="shared" si="1076"/>
        <v>4330.8599999999997</v>
      </c>
      <c r="IJL59" s="70">
        <f t="shared" si="1076"/>
        <v>4330.8599999999997</v>
      </c>
      <c r="IJM59" s="70">
        <f t="shared" si="1076"/>
        <v>4330.8599999999997</v>
      </c>
      <c r="IJN59" s="70">
        <f t="shared" si="1076"/>
        <v>4330.8599999999997</v>
      </c>
      <c r="IJO59" s="70">
        <f t="shared" si="1076"/>
        <v>4330.8599999999997</v>
      </c>
      <c r="IJP59" s="70">
        <f t="shared" si="1076"/>
        <v>4330.8599999999997</v>
      </c>
      <c r="IJQ59" s="70">
        <f t="shared" si="1076"/>
        <v>4330.8599999999997</v>
      </c>
      <c r="IJR59" s="50">
        <f t="shared" si="1077"/>
        <v>51970.32</v>
      </c>
      <c r="IJS59" s="61" t="s">
        <v>50</v>
      </c>
      <c r="IJT59" s="60">
        <v>51970.319999999992</v>
      </c>
      <c r="IJU59" s="45">
        <f t="shared" si="1078"/>
        <v>4330.8599999999997</v>
      </c>
      <c r="IJV59" s="70">
        <f t="shared" ref="IJV59" si="3285">IJU59</f>
        <v>4330.8599999999997</v>
      </c>
      <c r="IJW59" s="70">
        <f t="shared" si="1079"/>
        <v>4330.8599999999997</v>
      </c>
      <c r="IJX59" s="70">
        <f t="shared" si="1079"/>
        <v>4330.8599999999997</v>
      </c>
      <c r="IJY59" s="70">
        <f t="shared" si="1079"/>
        <v>4330.8599999999997</v>
      </c>
      <c r="IJZ59" s="70">
        <f t="shared" si="1079"/>
        <v>4330.8599999999997</v>
      </c>
      <c r="IKA59" s="70">
        <f t="shared" si="1079"/>
        <v>4330.8599999999997</v>
      </c>
      <c r="IKB59" s="70">
        <f t="shared" si="1079"/>
        <v>4330.8599999999997</v>
      </c>
      <c r="IKC59" s="70">
        <f t="shared" si="1079"/>
        <v>4330.8599999999997</v>
      </c>
      <c r="IKD59" s="70">
        <f t="shared" si="1079"/>
        <v>4330.8599999999997</v>
      </c>
      <c r="IKE59" s="70">
        <f t="shared" si="1079"/>
        <v>4330.8599999999997</v>
      </c>
      <c r="IKF59" s="70">
        <f t="shared" si="1079"/>
        <v>4330.8599999999997</v>
      </c>
      <c r="IKG59" s="70">
        <f t="shared" si="1079"/>
        <v>4330.8599999999997</v>
      </c>
      <c r="IKH59" s="50">
        <f t="shared" si="1080"/>
        <v>51970.32</v>
      </c>
      <c r="IKI59" s="61" t="s">
        <v>50</v>
      </c>
      <c r="IKJ59" s="60">
        <v>51970.319999999992</v>
      </c>
      <c r="IKK59" s="45">
        <f t="shared" si="1081"/>
        <v>4330.8599999999997</v>
      </c>
      <c r="IKL59" s="70">
        <f t="shared" ref="IKL59" si="3286">IKK59</f>
        <v>4330.8599999999997</v>
      </c>
      <c r="IKM59" s="70">
        <f t="shared" si="1082"/>
        <v>4330.8599999999997</v>
      </c>
      <c r="IKN59" s="70">
        <f t="shared" si="1082"/>
        <v>4330.8599999999997</v>
      </c>
      <c r="IKO59" s="70">
        <f t="shared" si="1082"/>
        <v>4330.8599999999997</v>
      </c>
      <c r="IKP59" s="70">
        <f t="shared" si="1082"/>
        <v>4330.8599999999997</v>
      </c>
      <c r="IKQ59" s="70">
        <f t="shared" si="1082"/>
        <v>4330.8599999999997</v>
      </c>
      <c r="IKR59" s="70">
        <f t="shared" si="1082"/>
        <v>4330.8599999999997</v>
      </c>
      <c r="IKS59" s="70">
        <f t="shared" si="1082"/>
        <v>4330.8599999999997</v>
      </c>
      <c r="IKT59" s="70">
        <f t="shared" si="1082"/>
        <v>4330.8599999999997</v>
      </c>
      <c r="IKU59" s="70">
        <f t="shared" si="1082"/>
        <v>4330.8599999999997</v>
      </c>
      <c r="IKV59" s="70">
        <f t="shared" si="1082"/>
        <v>4330.8599999999997</v>
      </c>
      <c r="IKW59" s="70">
        <f t="shared" si="1082"/>
        <v>4330.8599999999997</v>
      </c>
      <c r="IKX59" s="50">
        <f t="shared" si="1083"/>
        <v>51970.32</v>
      </c>
      <c r="IKY59" s="61" t="s">
        <v>50</v>
      </c>
      <c r="IKZ59" s="60">
        <v>51970.319999999992</v>
      </c>
      <c r="ILA59" s="45">
        <f t="shared" si="1084"/>
        <v>4330.8599999999997</v>
      </c>
      <c r="ILB59" s="70">
        <f t="shared" ref="ILB59" si="3287">ILA59</f>
        <v>4330.8599999999997</v>
      </c>
      <c r="ILC59" s="70">
        <f t="shared" si="1085"/>
        <v>4330.8599999999997</v>
      </c>
      <c r="ILD59" s="70">
        <f t="shared" si="1085"/>
        <v>4330.8599999999997</v>
      </c>
      <c r="ILE59" s="70">
        <f t="shared" si="1085"/>
        <v>4330.8599999999997</v>
      </c>
      <c r="ILF59" s="70">
        <f t="shared" si="1085"/>
        <v>4330.8599999999997</v>
      </c>
      <c r="ILG59" s="70">
        <f t="shared" si="1085"/>
        <v>4330.8599999999997</v>
      </c>
      <c r="ILH59" s="70">
        <f t="shared" si="1085"/>
        <v>4330.8599999999997</v>
      </c>
      <c r="ILI59" s="70">
        <f t="shared" si="1085"/>
        <v>4330.8599999999997</v>
      </c>
      <c r="ILJ59" s="70">
        <f t="shared" si="1085"/>
        <v>4330.8599999999997</v>
      </c>
      <c r="ILK59" s="70">
        <f t="shared" si="1085"/>
        <v>4330.8599999999997</v>
      </c>
      <c r="ILL59" s="70">
        <f t="shared" si="1085"/>
        <v>4330.8599999999997</v>
      </c>
      <c r="ILM59" s="70">
        <f t="shared" si="1085"/>
        <v>4330.8599999999997</v>
      </c>
      <c r="ILN59" s="50">
        <f t="shared" si="1086"/>
        <v>51970.32</v>
      </c>
      <c r="ILO59" s="61" t="s">
        <v>50</v>
      </c>
      <c r="ILP59" s="60">
        <v>51970.319999999992</v>
      </c>
      <c r="ILQ59" s="45">
        <f t="shared" si="1087"/>
        <v>4330.8599999999997</v>
      </c>
      <c r="ILR59" s="70">
        <f t="shared" ref="ILR59" si="3288">ILQ59</f>
        <v>4330.8599999999997</v>
      </c>
      <c r="ILS59" s="70">
        <f t="shared" si="1088"/>
        <v>4330.8599999999997</v>
      </c>
      <c r="ILT59" s="70">
        <f t="shared" si="1088"/>
        <v>4330.8599999999997</v>
      </c>
      <c r="ILU59" s="70">
        <f t="shared" si="1088"/>
        <v>4330.8599999999997</v>
      </c>
      <c r="ILV59" s="70">
        <f t="shared" si="1088"/>
        <v>4330.8599999999997</v>
      </c>
      <c r="ILW59" s="70">
        <f t="shared" si="1088"/>
        <v>4330.8599999999997</v>
      </c>
      <c r="ILX59" s="70">
        <f t="shared" si="1088"/>
        <v>4330.8599999999997</v>
      </c>
      <c r="ILY59" s="70">
        <f t="shared" si="1088"/>
        <v>4330.8599999999997</v>
      </c>
      <c r="ILZ59" s="70">
        <f t="shared" si="1088"/>
        <v>4330.8599999999997</v>
      </c>
      <c r="IMA59" s="70">
        <f t="shared" si="1088"/>
        <v>4330.8599999999997</v>
      </c>
      <c r="IMB59" s="70">
        <f t="shared" si="1088"/>
        <v>4330.8599999999997</v>
      </c>
      <c r="IMC59" s="70">
        <f t="shared" si="1088"/>
        <v>4330.8599999999997</v>
      </c>
      <c r="IMD59" s="50">
        <f t="shared" si="1089"/>
        <v>51970.32</v>
      </c>
      <c r="IME59" s="61" t="s">
        <v>50</v>
      </c>
      <c r="IMF59" s="60">
        <v>51970.319999999992</v>
      </c>
      <c r="IMG59" s="45">
        <f t="shared" si="1090"/>
        <v>4330.8599999999997</v>
      </c>
      <c r="IMH59" s="70">
        <f t="shared" ref="IMH59" si="3289">IMG59</f>
        <v>4330.8599999999997</v>
      </c>
      <c r="IMI59" s="70">
        <f t="shared" si="1091"/>
        <v>4330.8599999999997</v>
      </c>
      <c r="IMJ59" s="70">
        <f t="shared" si="1091"/>
        <v>4330.8599999999997</v>
      </c>
      <c r="IMK59" s="70">
        <f t="shared" si="1091"/>
        <v>4330.8599999999997</v>
      </c>
      <c r="IML59" s="70">
        <f t="shared" si="1091"/>
        <v>4330.8599999999997</v>
      </c>
      <c r="IMM59" s="70">
        <f t="shared" si="1091"/>
        <v>4330.8599999999997</v>
      </c>
      <c r="IMN59" s="70">
        <f t="shared" si="1091"/>
        <v>4330.8599999999997</v>
      </c>
      <c r="IMO59" s="70">
        <f t="shared" si="1091"/>
        <v>4330.8599999999997</v>
      </c>
      <c r="IMP59" s="70">
        <f t="shared" si="1091"/>
        <v>4330.8599999999997</v>
      </c>
      <c r="IMQ59" s="70">
        <f t="shared" si="1091"/>
        <v>4330.8599999999997</v>
      </c>
      <c r="IMR59" s="70">
        <f t="shared" si="1091"/>
        <v>4330.8599999999997</v>
      </c>
      <c r="IMS59" s="70">
        <f t="shared" si="1091"/>
        <v>4330.8599999999997</v>
      </c>
      <c r="IMT59" s="50">
        <f t="shared" si="1092"/>
        <v>51970.32</v>
      </c>
      <c r="IMU59" s="61" t="s">
        <v>50</v>
      </c>
      <c r="IMV59" s="60">
        <v>51970.319999999992</v>
      </c>
      <c r="IMW59" s="45">
        <f t="shared" si="1093"/>
        <v>4330.8599999999997</v>
      </c>
      <c r="IMX59" s="70">
        <f t="shared" ref="IMX59" si="3290">IMW59</f>
        <v>4330.8599999999997</v>
      </c>
      <c r="IMY59" s="70">
        <f t="shared" si="1094"/>
        <v>4330.8599999999997</v>
      </c>
      <c r="IMZ59" s="70">
        <f t="shared" si="1094"/>
        <v>4330.8599999999997</v>
      </c>
      <c r="INA59" s="70">
        <f t="shared" si="1094"/>
        <v>4330.8599999999997</v>
      </c>
      <c r="INB59" s="70">
        <f t="shared" si="1094"/>
        <v>4330.8599999999997</v>
      </c>
      <c r="INC59" s="70">
        <f t="shared" si="1094"/>
        <v>4330.8599999999997</v>
      </c>
      <c r="IND59" s="70">
        <f t="shared" si="1094"/>
        <v>4330.8599999999997</v>
      </c>
      <c r="INE59" s="70">
        <f t="shared" si="1094"/>
        <v>4330.8599999999997</v>
      </c>
      <c r="INF59" s="70">
        <f t="shared" si="1094"/>
        <v>4330.8599999999997</v>
      </c>
      <c r="ING59" s="70">
        <f t="shared" si="1094"/>
        <v>4330.8599999999997</v>
      </c>
      <c r="INH59" s="70">
        <f t="shared" si="1094"/>
        <v>4330.8599999999997</v>
      </c>
      <c r="INI59" s="70">
        <f t="shared" si="1094"/>
        <v>4330.8599999999997</v>
      </c>
      <c r="INJ59" s="50">
        <f t="shared" si="1095"/>
        <v>51970.32</v>
      </c>
      <c r="INK59" s="61" t="s">
        <v>50</v>
      </c>
      <c r="INL59" s="60">
        <v>51970.319999999992</v>
      </c>
      <c r="INM59" s="45">
        <f t="shared" si="1096"/>
        <v>4330.8599999999997</v>
      </c>
      <c r="INN59" s="70">
        <f t="shared" ref="INN59" si="3291">INM59</f>
        <v>4330.8599999999997</v>
      </c>
      <c r="INO59" s="70">
        <f t="shared" si="1097"/>
        <v>4330.8599999999997</v>
      </c>
      <c r="INP59" s="70">
        <f t="shared" si="1097"/>
        <v>4330.8599999999997</v>
      </c>
      <c r="INQ59" s="70">
        <f t="shared" si="1097"/>
        <v>4330.8599999999997</v>
      </c>
      <c r="INR59" s="70">
        <f t="shared" si="1097"/>
        <v>4330.8599999999997</v>
      </c>
      <c r="INS59" s="70">
        <f t="shared" si="1097"/>
        <v>4330.8599999999997</v>
      </c>
      <c r="INT59" s="70">
        <f t="shared" si="1097"/>
        <v>4330.8599999999997</v>
      </c>
      <c r="INU59" s="70">
        <f t="shared" si="1097"/>
        <v>4330.8599999999997</v>
      </c>
      <c r="INV59" s="70">
        <f t="shared" si="1097"/>
        <v>4330.8599999999997</v>
      </c>
      <c r="INW59" s="70">
        <f t="shared" si="1097"/>
        <v>4330.8599999999997</v>
      </c>
      <c r="INX59" s="70">
        <f t="shared" si="1097"/>
        <v>4330.8599999999997</v>
      </c>
      <c r="INY59" s="70">
        <f t="shared" si="1097"/>
        <v>4330.8599999999997</v>
      </c>
      <c r="INZ59" s="50">
        <f t="shared" si="1098"/>
        <v>51970.32</v>
      </c>
      <c r="IOA59" s="61" t="s">
        <v>50</v>
      </c>
      <c r="IOB59" s="60">
        <v>51970.319999999992</v>
      </c>
      <c r="IOC59" s="45">
        <f t="shared" si="1099"/>
        <v>4330.8599999999997</v>
      </c>
      <c r="IOD59" s="70">
        <f t="shared" ref="IOD59" si="3292">IOC59</f>
        <v>4330.8599999999997</v>
      </c>
      <c r="IOE59" s="70">
        <f t="shared" si="1100"/>
        <v>4330.8599999999997</v>
      </c>
      <c r="IOF59" s="70">
        <f t="shared" si="1100"/>
        <v>4330.8599999999997</v>
      </c>
      <c r="IOG59" s="70">
        <f t="shared" si="1100"/>
        <v>4330.8599999999997</v>
      </c>
      <c r="IOH59" s="70">
        <f t="shared" si="1100"/>
        <v>4330.8599999999997</v>
      </c>
      <c r="IOI59" s="70">
        <f t="shared" si="1100"/>
        <v>4330.8599999999997</v>
      </c>
      <c r="IOJ59" s="70">
        <f t="shared" si="1100"/>
        <v>4330.8599999999997</v>
      </c>
      <c r="IOK59" s="70">
        <f t="shared" si="1100"/>
        <v>4330.8599999999997</v>
      </c>
      <c r="IOL59" s="70">
        <f t="shared" si="1100"/>
        <v>4330.8599999999997</v>
      </c>
      <c r="IOM59" s="70">
        <f t="shared" si="1100"/>
        <v>4330.8599999999997</v>
      </c>
      <c r="ION59" s="70">
        <f t="shared" si="1100"/>
        <v>4330.8599999999997</v>
      </c>
      <c r="IOO59" s="70">
        <f t="shared" si="1100"/>
        <v>4330.8599999999997</v>
      </c>
      <c r="IOP59" s="50">
        <f t="shared" si="1101"/>
        <v>51970.32</v>
      </c>
      <c r="IOQ59" s="61" t="s">
        <v>50</v>
      </c>
      <c r="IOR59" s="60">
        <v>51970.319999999992</v>
      </c>
      <c r="IOS59" s="45">
        <f t="shared" si="1102"/>
        <v>4330.8599999999997</v>
      </c>
      <c r="IOT59" s="70">
        <f t="shared" ref="IOT59" si="3293">IOS59</f>
        <v>4330.8599999999997</v>
      </c>
      <c r="IOU59" s="70">
        <f t="shared" si="1103"/>
        <v>4330.8599999999997</v>
      </c>
      <c r="IOV59" s="70">
        <f t="shared" si="1103"/>
        <v>4330.8599999999997</v>
      </c>
      <c r="IOW59" s="70">
        <f t="shared" si="1103"/>
        <v>4330.8599999999997</v>
      </c>
      <c r="IOX59" s="70">
        <f t="shared" si="1103"/>
        <v>4330.8599999999997</v>
      </c>
      <c r="IOY59" s="70">
        <f t="shared" si="1103"/>
        <v>4330.8599999999997</v>
      </c>
      <c r="IOZ59" s="70">
        <f t="shared" si="1103"/>
        <v>4330.8599999999997</v>
      </c>
      <c r="IPA59" s="70">
        <f t="shared" si="1103"/>
        <v>4330.8599999999997</v>
      </c>
      <c r="IPB59" s="70">
        <f t="shared" si="1103"/>
        <v>4330.8599999999997</v>
      </c>
      <c r="IPC59" s="70">
        <f t="shared" si="1103"/>
        <v>4330.8599999999997</v>
      </c>
      <c r="IPD59" s="70">
        <f t="shared" si="1103"/>
        <v>4330.8599999999997</v>
      </c>
      <c r="IPE59" s="70">
        <f t="shared" si="1103"/>
        <v>4330.8599999999997</v>
      </c>
      <c r="IPF59" s="50">
        <f t="shared" si="1104"/>
        <v>51970.32</v>
      </c>
      <c r="IPG59" s="61" t="s">
        <v>50</v>
      </c>
      <c r="IPH59" s="60">
        <v>51970.319999999992</v>
      </c>
      <c r="IPI59" s="45">
        <f t="shared" si="1105"/>
        <v>4330.8599999999997</v>
      </c>
      <c r="IPJ59" s="70">
        <f t="shared" ref="IPJ59" si="3294">IPI59</f>
        <v>4330.8599999999997</v>
      </c>
      <c r="IPK59" s="70">
        <f t="shared" si="1106"/>
        <v>4330.8599999999997</v>
      </c>
      <c r="IPL59" s="70">
        <f t="shared" si="1106"/>
        <v>4330.8599999999997</v>
      </c>
      <c r="IPM59" s="70">
        <f t="shared" si="1106"/>
        <v>4330.8599999999997</v>
      </c>
      <c r="IPN59" s="70">
        <f t="shared" si="1106"/>
        <v>4330.8599999999997</v>
      </c>
      <c r="IPO59" s="70">
        <f t="shared" si="1106"/>
        <v>4330.8599999999997</v>
      </c>
      <c r="IPP59" s="70">
        <f t="shared" si="1106"/>
        <v>4330.8599999999997</v>
      </c>
      <c r="IPQ59" s="70">
        <f t="shared" si="1106"/>
        <v>4330.8599999999997</v>
      </c>
      <c r="IPR59" s="70">
        <f t="shared" si="1106"/>
        <v>4330.8599999999997</v>
      </c>
      <c r="IPS59" s="70">
        <f t="shared" si="1106"/>
        <v>4330.8599999999997</v>
      </c>
      <c r="IPT59" s="70">
        <f t="shared" si="1106"/>
        <v>4330.8599999999997</v>
      </c>
      <c r="IPU59" s="70">
        <f t="shared" si="1106"/>
        <v>4330.8599999999997</v>
      </c>
      <c r="IPV59" s="50">
        <f t="shared" si="1107"/>
        <v>51970.32</v>
      </c>
      <c r="IPW59" s="61" t="s">
        <v>50</v>
      </c>
      <c r="IPX59" s="60">
        <v>51970.319999999992</v>
      </c>
      <c r="IPY59" s="45">
        <f t="shared" si="1108"/>
        <v>4330.8599999999997</v>
      </c>
      <c r="IPZ59" s="70">
        <f t="shared" ref="IPZ59" si="3295">IPY59</f>
        <v>4330.8599999999997</v>
      </c>
      <c r="IQA59" s="70">
        <f t="shared" si="1109"/>
        <v>4330.8599999999997</v>
      </c>
      <c r="IQB59" s="70">
        <f t="shared" si="1109"/>
        <v>4330.8599999999997</v>
      </c>
      <c r="IQC59" s="70">
        <f t="shared" si="1109"/>
        <v>4330.8599999999997</v>
      </c>
      <c r="IQD59" s="70">
        <f t="shared" si="1109"/>
        <v>4330.8599999999997</v>
      </c>
      <c r="IQE59" s="70">
        <f t="shared" si="1109"/>
        <v>4330.8599999999997</v>
      </c>
      <c r="IQF59" s="70">
        <f t="shared" si="1109"/>
        <v>4330.8599999999997</v>
      </c>
      <c r="IQG59" s="70">
        <f t="shared" si="1109"/>
        <v>4330.8599999999997</v>
      </c>
      <c r="IQH59" s="70">
        <f t="shared" si="1109"/>
        <v>4330.8599999999997</v>
      </c>
      <c r="IQI59" s="70">
        <f t="shared" si="1109"/>
        <v>4330.8599999999997</v>
      </c>
      <c r="IQJ59" s="70">
        <f t="shared" si="1109"/>
        <v>4330.8599999999997</v>
      </c>
      <c r="IQK59" s="70">
        <f t="shared" si="1109"/>
        <v>4330.8599999999997</v>
      </c>
      <c r="IQL59" s="50">
        <f t="shared" si="1110"/>
        <v>51970.32</v>
      </c>
      <c r="IQM59" s="61" t="s">
        <v>50</v>
      </c>
      <c r="IQN59" s="60">
        <v>51970.319999999992</v>
      </c>
      <c r="IQO59" s="45">
        <f t="shared" si="1111"/>
        <v>4330.8599999999997</v>
      </c>
      <c r="IQP59" s="70">
        <f t="shared" ref="IQP59" si="3296">IQO59</f>
        <v>4330.8599999999997</v>
      </c>
      <c r="IQQ59" s="70">
        <f t="shared" si="1112"/>
        <v>4330.8599999999997</v>
      </c>
      <c r="IQR59" s="70">
        <f t="shared" si="1112"/>
        <v>4330.8599999999997</v>
      </c>
      <c r="IQS59" s="70">
        <f t="shared" si="1112"/>
        <v>4330.8599999999997</v>
      </c>
      <c r="IQT59" s="70">
        <f t="shared" si="1112"/>
        <v>4330.8599999999997</v>
      </c>
      <c r="IQU59" s="70">
        <f t="shared" si="1112"/>
        <v>4330.8599999999997</v>
      </c>
      <c r="IQV59" s="70">
        <f t="shared" si="1112"/>
        <v>4330.8599999999997</v>
      </c>
      <c r="IQW59" s="70">
        <f t="shared" si="1112"/>
        <v>4330.8599999999997</v>
      </c>
      <c r="IQX59" s="70">
        <f t="shared" si="1112"/>
        <v>4330.8599999999997</v>
      </c>
      <c r="IQY59" s="70">
        <f t="shared" si="1112"/>
        <v>4330.8599999999997</v>
      </c>
      <c r="IQZ59" s="70">
        <f t="shared" si="1112"/>
        <v>4330.8599999999997</v>
      </c>
      <c r="IRA59" s="70">
        <f t="shared" si="1112"/>
        <v>4330.8599999999997</v>
      </c>
      <c r="IRB59" s="50">
        <f t="shared" si="1113"/>
        <v>51970.32</v>
      </c>
      <c r="IRC59" s="61" t="s">
        <v>50</v>
      </c>
      <c r="IRD59" s="60">
        <v>51970.319999999992</v>
      </c>
      <c r="IRE59" s="45">
        <f t="shared" si="1114"/>
        <v>4330.8599999999997</v>
      </c>
      <c r="IRF59" s="70">
        <f t="shared" ref="IRF59" si="3297">IRE59</f>
        <v>4330.8599999999997</v>
      </c>
      <c r="IRG59" s="70">
        <f t="shared" si="1115"/>
        <v>4330.8599999999997</v>
      </c>
      <c r="IRH59" s="70">
        <f t="shared" si="1115"/>
        <v>4330.8599999999997</v>
      </c>
      <c r="IRI59" s="70">
        <f t="shared" si="1115"/>
        <v>4330.8599999999997</v>
      </c>
      <c r="IRJ59" s="70">
        <f t="shared" si="1115"/>
        <v>4330.8599999999997</v>
      </c>
      <c r="IRK59" s="70">
        <f t="shared" si="1115"/>
        <v>4330.8599999999997</v>
      </c>
      <c r="IRL59" s="70">
        <f t="shared" si="1115"/>
        <v>4330.8599999999997</v>
      </c>
      <c r="IRM59" s="70">
        <f t="shared" si="1115"/>
        <v>4330.8599999999997</v>
      </c>
      <c r="IRN59" s="70">
        <f t="shared" si="1115"/>
        <v>4330.8599999999997</v>
      </c>
      <c r="IRO59" s="70">
        <f t="shared" si="1115"/>
        <v>4330.8599999999997</v>
      </c>
      <c r="IRP59" s="70">
        <f t="shared" si="1115"/>
        <v>4330.8599999999997</v>
      </c>
      <c r="IRQ59" s="70">
        <f t="shared" si="1115"/>
        <v>4330.8599999999997</v>
      </c>
      <c r="IRR59" s="50">
        <f t="shared" si="1116"/>
        <v>51970.32</v>
      </c>
      <c r="IRS59" s="61" t="s">
        <v>50</v>
      </c>
      <c r="IRT59" s="60">
        <v>51970.319999999992</v>
      </c>
      <c r="IRU59" s="45">
        <f t="shared" si="1117"/>
        <v>4330.8599999999997</v>
      </c>
      <c r="IRV59" s="70">
        <f t="shared" ref="IRV59" si="3298">IRU59</f>
        <v>4330.8599999999997</v>
      </c>
      <c r="IRW59" s="70">
        <f t="shared" si="1118"/>
        <v>4330.8599999999997</v>
      </c>
      <c r="IRX59" s="70">
        <f t="shared" si="1118"/>
        <v>4330.8599999999997</v>
      </c>
      <c r="IRY59" s="70">
        <f t="shared" si="1118"/>
        <v>4330.8599999999997</v>
      </c>
      <c r="IRZ59" s="70">
        <f t="shared" si="1118"/>
        <v>4330.8599999999997</v>
      </c>
      <c r="ISA59" s="70">
        <f t="shared" si="1118"/>
        <v>4330.8599999999997</v>
      </c>
      <c r="ISB59" s="70">
        <f t="shared" si="1118"/>
        <v>4330.8599999999997</v>
      </c>
      <c r="ISC59" s="70">
        <f t="shared" si="1118"/>
        <v>4330.8599999999997</v>
      </c>
      <c r="ISD59" s="70">
        <f t="shared" si="1118"/>
        <v>4330.8599999999997</v>
      </c>
      <c r="ISE59" s="70">
        <f t="shared" si="1118"/>
        <v>4330.8599999999997</v>
      </c>
      <c r="ISF59" s="70">
        <f t="shared" si="1118"/>
        <v>4330.8599999999997</v>
      </c>
      <c r="ISG59" s="70">
        <f t="shared" si="1118"/>
        <v>4330.8599999999997</v>
      </c>
      <c r="ISH59" s="50">
        <f t="shared" si="1119"/>
        <v>51970.32</v>
      </c>
      <c r="ISI59" s="61" t="s">
        <v>50</v>
      </c>
      <c r="ISJ59" s="60">
        <v>51970.319999999992</v>
      </c>
      <c r="ISK59" s="45">
        <f t="shared" si="1120"/>
        <v>4330.8599999999997</v>
      </c>
      <c r="ISL59" s="70">
        <f t="shared" ref="ISL59" si="3299">ISK59</f>
        <v>4330.8599999999997</v>
      </c>
      <c r="ISM59" s="70">
        <f t="shared" si="1121"/>
        <v>4330.8599999999997</v>
      </c>
      <c r="ISN59" s="70">
        <f t="shared" si="1121"/>
        <v>4330.8599999999997</v>
      </c>
      <c r="ISO59" s="70">
        <f t="shared" si="1121"/>
        <v>4330.8599999999997</v>
      </c>
      <c r="ISP59" s="70">
        <f t="shared" si="1121"/>
        <v>4330.8599999999997</v>
      </c>
      <c r="ISQ59" s="70">
        <f t="shared" si="1121"/>
        <v>4330.8599999999997</v>
      </c>
      <c r="ISR59" s="70">
        <f t="shared" si="1121"/>
        <v>4330.8599999999997</v>
      </c>
      <c r="ISS59" s="70">
        <f t="shared" si="1121"/>
        <v>4330.8599999999997</v>
      </c>
      <c r="IST59" s="70">
        <f t="shared" si="1121"/>
        <v>4330.8599999999997</v>
      </c>
      <c r="ISU59" s="70">
        <f t="shared" si="1121"/>
        <v>4330.8599999999997</v>
      </c>
      <c r="ISV59" s="70">
        <f t="shared" si="1121"/>
        <v>4330.8599999999997</v>
      </c>
      <c r="ISW59" s="70">
        <f t="shared" si="1121"/>
        <v>4330.8599999999997</v>
      </c>
      <c r="ISX59" s="50">
        <f t="shared" si="1122"/>
        <v>51970.32</v>
      </c>
      <c r="ISY59" s="61" t="s">
        <v>50</v>
      </c>
      <c r="ISZ59" s="60">
        <v>51970.319999999992</v>
      </c>
      <c r="ITA59" s="45">
        <f t="shared" si="1123"/>
        <v>4330.8599999999997</v>
      </c>
      <c r="ITB59" s="70">
        <f t="shared" ref="ITB59" si="3300">ITA59</f>
        <v>4330.8599999999997</v>
      </c>
      <c r="ITC59" s="70">
        <f t="shared" si="1124"/>
        <v>4330.8599999999997</v>
      </c>
      <c r="ITD59" s="70">
        <f t="shared" si="1124"/>
        <v>4330.8599999999997</v>
      </c>
      <c r="ITE59" s="70">
        <f t="shared" si="1124"/>
        <v>4330.8599999999997</v>
      </c>
      <c r="ITF59" s="70">
        <f t="shared" si="1124"/>
        <v>4330.8599999999997</v>
      </c>
      <c r="ITG59" s="70">
        <f t="shared" si="1124"/>
        <v>4330.8599999999997</v>
      </c>
      <c r="ITH59" s="70">
        <f t="shared" si="1124"/>
        <v>4330.8599999999997</v>
      </c>
      <c r="ITI59" s="70">
        <f t="shared" si="1124"/>
        <v>4330.8599999999997</v>
      </c>
      <c r="ITJ59" s="70">
        <f t="shared" si="1124"/>
        <v>4330.8599999999997</v>
      </c>
      <c r="ITK59" s="70">
        <f t="shared" si="1124"/>
        <v>4330.8599999999997</v>
      </c>
      <c r="ITL59" s="70">
        <f t="shared" si="1124"/>
        <v>4330.8599999999997</v>
      </c>
      <c r="ITM59" s="70">
        <f t="shared" si="1124"/>
        <v>4330.8599999999997</v>
      </c>
      <c r="ITN59" s="50">
        <f t="shared" si="1125"/>
        <v>51970.32</v>
      </c>
      <c r="ITO59" s="61" t="s">
        <v>50</v>
      </c>
      <c r="ITP59" s="60">
        <v>51970.319999999992</v>
      </c>
      <c r="ITQ59" s="45">
        <f t="shared" si="1126"/>
        <v>4330.8599999999997</v>
      </c>
      <c r="ITR59" s="70">
        <f t="shared" ref="ITR59" si="3301">ITQ59</f>
        <v>4330.8599999999997</v>
      </c>
      <c r="ITS59" s="70">
        <f t="shared" si="1127"/>
        <v>4330.8599999999997</v>
      </c>
      <c r="ITT59" s="70">
        <f t="shared" si="1127"/>
        <v>4330.8599999999997</v>
      </c>
      <c r="ITU59" s="70">
        <f t="shared" si="1127"/>
        <v>4330.8599999999997</v>
      </c>
      <c r="ITV59" s="70">
        <f t="shared" si="1127"/>
        <v>4330.8599999999997</v>
      </c>
      <c r="ITW59" s="70">
        <f t="shared" si="1127"/>
        <v>4330.8599999999997</v>
      </c>
      <c r="ITX59" s="70">
        <f t="shared" si="1127"/>
        <v>4330.8599999999997</v>
      </c>
      <c r="ITY59" s="70">
        <f t="shared" si="1127"/>
        <v>4330.8599999999997</v>
      </c>
      <c r="ITZ59" s="70">
        <f t="shared" si="1127"/>
        <v>4330.8599999999997</v>
      </c>
      <c r="IUA59" s="70">
        <f t="shared" si="1127"/>
        <v>4330.8599999999997</v>
      </c>
      <c r="IUB59" s="70">
        <f t="shared" si="1127"/>
        <v>4330.8599999999997</v>
      </c>
      <c r="IUC59" s="70">
        <f t="shared" si="1127"/>
        <v>4330.8599999999997</v>
      </c>
      <c r="IUD59" s="50">
        <f t="shared" si="1128"/>
        <v>51970.32</v>
      </c>
      <c r="IUE59" s="61" t="s">
        <v>50</v>
      </c>
      <c r="IUF59" s="60">
        <v>51970.319999999992</v>
      </c>
      <c r="IUG59" s="45">
        <f t="shared" si="1129"/>
        <v>4330.8599999999997</v>
      </c>
      <c r="IUH59" s="70">
        <f t="shared" ref="IUH59" si="3302">IUG59</f>
        <v>4330.8599999999997</v>
      </c>
      <c r="IUI59" s="70">
        <f t="shared" si="1130"/>
        <v>4330.8599999999997</v>
      </c>
      <c r="IUJ59" s="70">
        <f t="shared" si="1130"/>
        <v>4330.8599999999997</v>
      </c>
      <c r="IUK59" s="70">
        <f t="shared" si="1130"/>
        <v>4330.8599999999997</v>
      </c>
      <c r="IUL59" s="70">
        <f t="shared" si="1130"/>
        <v>4330.8599999999997</v>
      </c>
      <c r="IUM59" s="70">
        <f t="shared" si="1130"/>
        <v>4330.8599999999997</v>
      </c>
      <c r="IUN59" s="70">
        <f t="shared" si="1130"/>
        <v>4330.8599999999997</v>
      </c>
      <c r="IUO59" s="70">
        <f t="shared" si="1130"/>
        <v>4330.8599999999997</v>
      </c>
      <c r="IUP59" s="70">
        <f t="shared" si="1130"/>
        <v>4330.8599999999997</v>
      </c>
      <c r="IUQ59" s="70">
        <f t="shared" si="1130"/>
        <v>4330.8599999999997</v>
      </c>
      <c r="IUR59" s="70">
        <f t="shared" si="1130"/>
        <v>4330.8599999999997</v>
      </c>
      <c r="IUS59" s="70">
        <f t="shared" si="1130"/>
        <v>4330.8599999999997</v>
      </c>
      <c r="IUT59" s="50">
        <f t="shared" si="1131"/>
        <v>51970.32</v>
      </c>
      <c r="IUU59" s="61" t="s">
        <v>50</v>
      </c>
      <c r="IUV59" s="60">
        <v>51970.319999999992</v>
      </c>
      <c r="IUW59" s="45">
        <f t="shared" si="1132"/>
        <v>4330.8599999999997</v>
      </c>
      <c r="IUX59" s="70">
        <f t="shared" ref="IUX59" si="3303">IUW59</f>
        <v>4330.8599999999997</v>
      </c>
      <c r="IUY59" s="70">
        <f t="shared" si="1133"/>
        <v>4330.8599999999997</v>
      </c>
      <c r="IUZ59" s="70">
        <f t="shared" si="1133"/>
        <v>4330.8599999999997</v>
      </c>
      <c r="IVA59" s="70">
        <f t="shared" si="1133"/>
        <v>4330.8599999999997</v>
      </c>
      <c r="IVB59" s="70">
        <f t="shared" si="1133"/>
        <v>4330.8599999999997</v>
      </c>
      <c r="IVC59" s="70">
        <f t="shared" si="1133"/>
        <v>4330.8599999999997</v>
      </c>
      <c r="IVD59" s="70">
        <f t="shared" si="1133"/>
        <v>4330.8599999999997</v>
      </c>
      <c r="IVE59" s="70">
        <f t="shared" si="1133"/>
        <v>4330.8599999999997</v>
      </c>
      <c r="IVF59" s="70">
        <f t="shared" si="1133"/>
        <v>4330.8599999999997</v>
      </c>
      <c r="IVG59" s="70">
        <f t="shared" si="1133"/>
        <v>4330.8599999999997</v>
      </c>
      <c r="IVH59" s="70">
        <f t="shared" si="1133"/>
        <v>4330.8599999999997</v>
      </c>
      <c r="IVI59" s="70">
        <f t="shared" si="1133"/>
        <v>4330.8599999999997</v>
      </c>
      <c r="IVJ59" s="50">
        <f t="shared" si="1134"/>
        <v>51970.32</v>
      </c>
      <c r="IVK59" s="61" t="s">
        <v>50</v>
      </c>
      <c r="IVL59" s="60">
        <v>51970.319999999992</v>
      </c>
      <c r="IVM59" s="45">
        <f t="shared" si="1135"/>
        <v>4330.8599999999997</v>
      </c>
      <c r="IVN59" s="70">
        <f t="shared" ref="IVN59" si="3304">IVM59</f>
        <v>4330.8599999999997</v>
      </c>
      <c r="IVO59" s="70">
        <f t="shared" si="1136"/>
        <v>4330.8599999999997</v>
      </c>
      <c r="IVP59" s="70">
        <f t="shared" si="1136"/>
        <v>4330.8599999999997</v>
      </c>
      <c r="IVQ59" s="70">
        <f t="shared" si="1136"/>
        <v>4330.8599999999997</v>
      </c>
      <c r="IVR59" s="70">
        <f t="shared" si="1136"/>
        <v>4330.8599999999997</v>
      </c>
      <c r="IVS59" s="70">
        <f t="shared" si="1136"/>
        <v>4330.8599999999997</v>
      </c>
      <c r="IVT59" s="70">
        <f t="shared" si="1136"/>
        <v>4330.8599999999997</v>
      </c>
      <c r="IVU59" s="70">
        <f t="shared" si="1136"/>
        <v>4330.8599999999997</v>
      </c>
      <c r="IVV59" s="70">
        <f t="shared" si="1136"/>
        <v>4330.8599999999997</v>
      </c>
      <c r="IVW59" s="70">
        <f t="shared" si="1136"/>
        <v>4330.8599999999997</v>
      </c>
      <c r="IVX59" s="70">
        <f t="shared" si="1136"/>
        <v>4330.8599999999997</v>
      </c>
      <c r="IVY59" s="70">
        <f t="shared" si="1136"/>
        <v>4330.8599999999997</v>
      </c>
      <c r="IVZ59" s="50">
        <f t="shared" si="1137"/>
        <v>51970.32</v>
      </c>
      <c r="IWA59" s="61" t="s">
        <v>50</v>
      </c>
      <c r="IWB59" s="60">
        <v>51970.319999999992</v>
      </c>
      <c r="IWC59" s="45">
        <f t="shared" si="1138"/>
        <v>4330.8599999999997</v>
      </c>
      <c r="IWD59" s="70">
        <f t="shared" ref="IWD59" si="3305">IWC59</f>
        <v>4330.8599999999997</v>
      </c>
      <c r="IWE59" s="70">
        <f t="shared" si="1139"/>
        <v>4330.8599999999997</v>
      </c>
      <c r="IWF59" s="70">
        <f t="shared" si="1139"/>
        <v>4330.8599999999997</v>
      </c>
      <c r="IWG59" s="70">
        <f t="shared" si="1139"/>
        <v>4330.8599999999997</v>
      </c>
      <c r="IWH59" s="70">
        <f t="shared" si="1139"/>
        <v>4330.8599999999997</v>
      </c>
      <c r="IWI59" s="70">
        <f t="shared" si="1139"/>
        <v>4330.8599999999997</v>
      </c>
      <c r="IWJ59" s="70">
        <f t="shared" si="1139"/>
        <v>4330.8599999999997</v>
      </c>
      <c r="IWK59" s="70">
        <f t="shared" si="1139"/>
        <v>4330.8599999999997</v>
      </c>
      <c r="IWL59" s="70">
        <f t="shared" si="1139"/>
        <v>4330.8599999999997</v>
      </c>
      <c r="IWM59" s="70">
        <f t="shared" si="1139"/>
        <v>4330.8599999999997</v>
      </c>
      <c r="IWN59" s="70">
        <f t="shared" si="1139"/>
        <v>4330.8599999999997</v>
      </c>
      <c r="IWO59" s="70">
        <f t="shared" si="1139"/>
        <v>4330.8599999999997</v>
      </c>
      <c r="IWP59" s="50">
        <f t="shared" si="1140"/>
        <v>51970.32</v>
      </c>
      <c r="IWQ59" s="61" t="s">
        <v>50</v>
      </c>
      <c r="IWR59" s="60">
        <v>51970.319999999992</v>
      </c>
      <c r="IWS59" s="45">
        <f t="shared" si="1141"/>
        <v>4330.8599999999997</v>
      </c>
      <c r="IWT59" s="70">
        <f t="shared" ref="IWT59" si="3306">IWS59</f>
        <v>4330.8599999999997</v>
      </c>
      <c r="IWU59" s="70">
        <f t="shared" si="1142"/>
        <v>4330.8599999999997</v>
      </c>
      <c r="IWV59" s="70">
        <f t="shared" si="1142"/>
        <v>4330.8599999999997</v>
      </c>
      <c r="IWW59" s="70">
        <f t="shared" si="1142"/>
        <v>4330.8599999999997</v>
      </c>
      <c r="IWX59" s="70">
        <f t="shared" si="1142"/>
        <v>4330.8599999999997</v>
      </c>
      <c r="IWY59" s="70">
        <f t="shared" si="1142"/>
        <v>4330.8599999999997</v>
      </c>
      <c r="IWZ59" s="70">
        <f t="shared" si="1142"/>
        <v>4330.8599999999997</v>
      </c>
      <c r="IXA59" s="70">
        <f t="shared" si="1142"/>
        <v>4330.8599999999997</v>
      </c>
      <c r="IXB59" s="70">
        <f t="shared" si="1142"/>
        <v>4330.8599999999997</v>
      </c>
      <c r="IXC59" s="70">
        <f t="shared" si="1142"/>
        <v>4330.8599999999997</v>
      </c>
      <c r="IXD59" s="70">
        <f t="shared" si="1142"/>
        <v>4330.8599999999997</v>
      </c>
      <c r="IXE59" s="70">
        <f t="shared" si="1142"/>
        <v>4330.8599999999997</v>
      </c>
      <c r="IXF59" s="50">
        <f t="shared" si="1143"/>
        <v>51970.32</v>
      </c>
      <c r="IXG59" s="61" t="s">
        <v>50</v>
      </c>
      <c r="IXH59" s="60">
        <v>51970.319999999992</v>
      </c>
      <c r="IXI59" s="45">
        <f t="shared" si="1144"/>
        <v>4330.8599999999997</v>
      </c>
      <c r="IXJ59" s="70">
        <f t="shared" ref="IXJ59" si="3307">IXI59</f>
        <v>4330.8599999999997</v>
      </c>
      <c r="IXK59" s="70">
        <f t="shared" si="1145"/>
        <v>4330.8599999999997</v>
      </c>
      <c r="IXL59" s="70">
        <f t="shared" si="1145"/>
        <v>4330.8599999999997</v>
      </c>
      <c r="IXM59" s="70">
        <f t="shared" si="1145"/>
        <v>4330.8599999999997</v>
      </c>
      <c r="IXN59" s="70">
        <f t="shared" si="1145"/>
        <v>4330.8599999999997</v>
      </c>
      <c r="IXO59" s="70">
        <f t="shared" si="1145"/>
        <v>4330.8599999999997</v>
      </c>
      <c r="IXP59" s="70">
        <f t="shared" si="1145"/>
        <v>4330.8599999999997</v>
      </c>
      <c r="IXQ59" s="70">
        <f t="shared" si="1145"/>
        <v>4330.8599999999997</v>
      </c>
      <c r="IXR59" s="70">
        <f t="shared" si="1145"/>
        <v>4330.8599999999997</v>
      </c>
      <c r="IXS59" s="70">
        <f t="shared" si="1145"/>
        <v>4330.8599999999997</v>
      </c>
      <c r="IXT59" s="70">
        <f t="shared" si="1145"/>
        <v>4330.8599999999997</v>
      </c>
      <c r="IXU59" s="70">
        <f t="shared" si="1145"/>
        <v>4330.8599999999997</v>
      </c>
      <c r="IXV59" s="50">
        <f t="shared" si="1146"/>
        <v>51970.32</v>
      </c>
      <c r="IXW59" s="61" t="s">
        <v>50</v>
      </c>
      <c r="IXX59" s="60">
        <v>51970.319999999992</v>
      </c>
      <c r="IXY59" s="45">
        <f t="shared" si="1147"/>
        <v>4330.8599999999997</v>
      </c>
      <c r="IXZ59" s="70">
        <f t="shared" ref="IXZ59" si="3308">IXY59</f>
        <v>4330.8599999999997</v>
      </c>
      <c r="IYA59" s="70">
        <f t="shared" si="1148"/>
        <v>4330.8599999999997</v>
      </c>
      <c r="IYB59" s="70">
        <f t="shared" si="1148"/>
        <v>4330.8599999999997</v>
      </c>
      <c r="IYC59" s="70">
        <f t="shared" si="1148"/>
        <v>4330.8599999999997</v>
      </c>
      <c r="IYD59" s="70">
        <f t="shared" si="1148"/>
        <v>4330.8599999999997</v>
      </c>
      <c r="IYE59" s="70">
        <f t="shared" si="1148"/>
        <v>4330.8599999999997</v>
      </c>
      <c r="IYF59" s="70">
        <f t="shared" si="1148"/>
        <v>4330.8599999999997</v>
      </c>
      <c r="IYG59" s="70">
        <f t="shared" si="1148"/>
        <v>4330.8599999999997</v>
      </c>
      <c r="IYH59" s="70">
        <f t="shared" si="1148"/>
        <v>4330.8599999999997</v>
      </c>
      <c r="IYI59" s="70">
        <f t="shared" si="1148"/>
        <v>4330.8599999999997</v>
      </c>
      <c r="IYJ59" s="70">
        <f t="shared" si="1148"/>
        <v>4330.8599999999997</v>
      </c>
      <c r="IYK59" s="70">
        <f t="shared" si="1148"/>
        <v>4330.8599999999997</v>
      </c>
      <c r="IYL59" s="50">
        <f t="shared" si="1149"/>
        <v>51970.32</v>
      </c>
      <c r="IYM59" s="61" t="s">
        <v>50</v>
      </c>
      <c r="IYN59" s="60">
        <v>51970.319999999992</v>
      </c>
      <c r="IYO59" s="45">
        <f t="shared" si="1150"/>
        <v>4330.8599999999997</v>
      </c>
      <c r="IYP59" s="70">
        <f t="shared" ref="IYP59" si="3309">IYO59</f>
        <v>4330.8599999999997</v>
      </c>
      <c r="IYQ59" s="70">
        <f t="shared" si="1151"/>
        <v>4330.8599999999997</v>
      </c>
      <c r="IYR59" s="70">
        <f t="shared" si="1151"/>
        <v>4330.8599999999997</v>
      </c>
      <c r="IYS59" s="70">
        <f t="shared" si="1151"/>
        <v>4330.8599999999997</v>
      </c>
      <c r="IYT59" s="70">
        <f t="shared" si="1151"/>
        <v>4330.8599999999997</v>
      </c>
      <c r="IYU59" s="70">
        <f t="shared" si="1151"/>
        <v>4330.8599999999997</v>
      </c>
      <c r="IYV59" s="70">
        <f t="shared" si="1151"/>
        <v>4330.8599999999997</v>
      </c>
      <c r="IYW59" s="70">
        <f t="shared" si="1151"/>
        <v>4330.8599999999997</v>
      </c>
      <c r="IYX59" s="70">
        <f t="shared" si="1151"/>
        <v>4330.8599999999997</v>
      </c>
      <c r="IYY59" s="70">
        <f t="shared" si="1151"/>
        <v>4330.8599999999997</v>
      </c>
      <c r="IYZ59" s="70">
        <f t="shared" si="1151"/>
        <v>4330.8599999999997</v>
      </c>
      <c r="IZA59" s="70">
        <f t="shared" si="1151"/>
        <v>4330.8599999999997</v>
      </c>
      <c r="IZB59" s="50">
        <f t="shared" si="1152"/>
        <v>51970.32</v>
      </c>
      <c r="IZC59" s="61" t="s">
        <v>50</v>
      </c>
      <c r="IZD59" s="60">
        <v>51970.319999999992</v>
      </c>
      <c r="IZE59" s="45">
        <f t="shared" si="1153"/>
        <v>4330.8599999999997</v>
      </c>
      <c r="IZF59" s="70">
        <f t="shared" ref="IZF59" si="3310">IZE59</f>
        <v>4330.8599999999997</v>
      </c>
      <c r="IZG59" s="70">
        <f t="shared" si="1154"/>
        <v>4330.8599999999997</v>
      </c>
      <c r="IZH59" s="70">
        <f t="shared" si="1154"/>
        <v>4330.8599999999997</v>
      </c>
      <c r="IZI59" s="70">
        <f t="shared" si="1154"/>
        <v>4330.8599999999997</v>
      </c>
      <c r="IZJ59" s="70">
        <f t="shared" si="1154"/>
        <v>4330.8599999999997</v>
      </c>
      <c r="IZK59" s="70">
        <f t="shared" si="1154"/>
        <v>4330.8599999999997</v>
      </c>
      <c r="IZL59" s="70">
        <f t="shared" si="1154"/>
        <v>4330.8599999999997</v>
      </c>
      <c r="IZM59" s="70">
        <f t="shared" si="1154"/>
        <v>4330.8599999999997</v>
      </c>
      <c r="IZN59" s="70">
        <f t="shared" si="1154"/>
        <v>4330.8599999999997</v>
      </c>
      <c r="IZO59" s="70">
        <f t="shared" si="1154"/>
        <v>4330.8599999999997</v>
      </c>
      <c r="IZP59" s="70">
        <f t="shared" si="1154"/>
        <v>4330.8599999999997</v>
      </c>
      <c r="IZQ59" s="70">
        <f t="shared" si="1154"/>
        <v>4330.8599999999997</v>
      </c>
      <c r="IZR59" s="50">
        <f t="shared" si="1155"/>
        <v>51970.32</v>
      </c>
      <c r="IZS59" s="61" t="s">
        <v>50</v>
      </c>
      <c r="IZT59" s="60">
        <v>51970.319999999992</v>
      </c>
      <c r="IZU59" s="45">
        <f t="shared" si="1156"/>
        <v>4330.8599999999997</v>
      </c>
      <c r="IZV59" s="70">
        <f t="shared" ref="IZV59" si="3311">IZU59</f>
        <v>4330.8599999999997</v>
      </c>
      <c r="IZW59" s="70">
        <f t="shared" si="1157"/>
        <v>4330.8599999999997</v>
      </c>
      <c r="IZX59" s="70">
        <f t="shared" si="1157"/>
        <v>4330.8599999999997</v>
      </c>
      <c r="IZY59" s="70">
        <f t="shared" si="1157"/>
        <v>4330.8599999999997</v>
      </c>
      <c r="IZZ59" s="70">
        <f t="shared" si="1157"/>
        <v>4330.8599999999997</v>
      </c>
      <c r="JAA59" s="70">
        <f t="shared" si="1157"/>
        <v>4330.8599999999997</v>
      </c>
      <c r="JAB59" s="70">
        <f t="shared" si="1157"/>
        <v>4330.8599999999997</v>
      </c>
      <c r="JAC59" s="70">
        <f t="shared" si="1157"/>
        <v>4330.8599999999997</v>
      </c>
      <c r="JAD59" s="70">
        <f t="shared" si="1157"/>
        <v>4330.8599999999997</v>
      </c>
      <c r="JAE59" s="70">
        <f t="shared" si="1157"/>
        <v>4330.8599999999997</v>
      </c>
      <c r="JAF59" s="70">
        <f t="shared" si="1157"/>
        <v>4330.8599999999997</v>
      </c>
      <c r="JAG59" s="70">
        <f t="shared" si="1157"/>
        <v>4330.8599999999997</v>
      </c>
      <c r="JAH59" s="50">
        <f t="shared" si="1158"/>
        <v>51970.32</v>
      </c>
      <c r="JAI59" s="61" t="s">
        <v>50</v>
      </c>
      <c r="JAJ59" s="60">
        <v>51970.319999999992</v>
      </c>
      <c r="JAK59" s="45">
        <f t="shared" si="1159"/>
        <v>4330.8599999999997</v>
      </c>
      <c r="JAL59" s="70">
        <f t="shared" ref="JAL59" si="3312">JAK59</f>
        <v>4330.8599999999997</v>
      </c>
      <c r="JAM59" s="70">
        <f t="shared" si="1160"/>
        <v>4330.8599999999997</v>
      </c>
      <c r="JAN59" s="70">
        <f t="shared" si="1160"/>
        <v>4330.8599999999997</v>
      </c>
      <c r="JAO59" s="70">
        <f t="shared" si="1160"/>
        <v>4330.8599999999997</v>
      </c>
      <c r="JAP59" s="70">
        <f t="shared" si="1160"/>
        <v>4330.8599999999997</v>
      </c>
      <c r="JAQ59" s="70">
        <f t="shared" si="1160"/>
        <v>4330.8599999999997</v>
      </c>
      <c r="JAR59" s="70">
        <f t="shared" si="1160"/>
        <v>4330.8599999999997</v>
      </c>
      <c r="JAS59" s="70">
        <f t="shared" si="1160"/>
        <v>4330.8599999999997</v>
      </c>
      <c r="JAT59" s="70">
        <f t="shared" si="1160"/>
        <v>4330.8599999999997</v>
      </c>
      <c r="JAU59" s="70">
        <f t="shared" si="1160"/>
        <v>4330.8599999999997</v>
      </c>
      <c r="JAV59" s="70">
        <f t="shared" si="1160"/>
        <v>4330.8599999999997</v>
      </c>
      <c r="JAW59" s="70">
        <f t="shared" si="1160"/>
        <v>4330.8599999999997</v>
      </c>
      <c r="JAX59" s="50">
        <f t="shared" si="1161"/>
        <v>51970.32</v>
      </c>
      <c r="JAY59" s="61" t="s">
        <v>50</v>
      </c>
      <c r="JAZ59" s="60">
        <v>51970.319999999992</v>
      </c>
      <c r="JBA59" s="45">
        <f t="shared" si="1162"/>
        <v>4330.8599999999997</v>
      </c>
      <c r="JBB59" s="70">
        <f t="shared" ref="JBB59" si="3313">JBA59</f>
        <v>4330.8599999999997</v>
      </c>
      <c r="JBC59" s="70">
        <f t="shared" si="1163"/>
        <v>4330.8599999999997</v>
      </c>
      <c r="JBD59" s="70">
        <f t="shared" si="1163"/>
        <v>4330.8599999999997</v>
      </c>
      <c r="JBE59" s="70">
        <f t="shared" si="1163"/>
        <v>4330.8599999999997</v>
      </c>
      <c r="JBF59" s="70">
        <f t="shared" si="1163"/>
        <v>4330.8599999999997</v>
      </c>
      <c r="JBG59" s="70">
        <f t="shared" si="1163"/>
        <v>4330.8599999999997</v>
      </c>
      <c r="JBH59" s="70">
        <f t="shared" si="1163"/>
        <v>4330.8599999999997</v>
      </c>
      <c r="JBI59" s="70">
        <f t="shared" si="1163"/>
        <v>4330.8599999999997</v>
      </c>
      <c r="JBJ59" s="70">
        <f t="shared" si="1163"/>
        <v>4330.8599999999997</v>
      </c>
      <c r="JBK59" s="70">
        <f t="shared" si="1163"/>
        <v>4330.8599999999997</v>
      </c>
      <c r="JBL59" s="70">
        <f t="shared" si="1163"/>
        <v>4330.8599999999997</v>
      </c>
      <c r="JBM59" s="70">
        <f t="shared" si="1163"/>
        <v>4330.8599999999997</v>
      </c>
      <c r="JBN59" s="50">
        <f t="shared" si="1164"/>
        <v>51970.32</v>
      </c>
      <c r="JBO59" s="61" t="s">
        <v>50</v>
      </c>
      <c r="JBP59" s="60">
        <v>51970.319999999992</v>
      </c>
      <c r="JBQ59" s="45">
        <f t="shared" si="1165"/>
        <v>4330.8599999999997</v>
      </c>
      <c r="JBR59" s="70">
        <f t="shared" ref="JBR59" si="3314">JBQ59</f>
        <v>4330.8599999999997</v>
      </c>
      <c r="JBS59" s="70">
        <f t="shared" si="1166"/>
        <v>4330.8599999999997</v>
      </c>
      <c r="JBT59" s="70">
        <f t="shared" si="1166"/>
        <v>4330.8599999999997</v>
      </c>
      <c r="JBU59" s="70">
        <f t="shared" si="1166"/>
        <v>4330.8599999999997</v>
      </c>
      <c r="JBV59" s="70">
        <f t="shared" si="1166"/>
        <v>4330.8599999999997</v>
      </c>
      <c r="JBW59" s="70">
        <f t="shared" si="1166"/>
        <v>4330.8599999999997</v>
      </c>
      <c r="JBX59" s="70">
        <f t="shared" si="1166"/>
        <v>4330.8599999999997</v>
      </c>
      <c r="JBY59" s="70">
        <f t="shared" si="1166"/>
        <v>4330.8599999999997</v>
      </c>
      <c r="JBZ59" s="70">
        <f t="shared" si="1166"/>
        <v>4330.8599999999997</v>
      </c>
      <c r="JCA59" s="70">
        <f t="shared" si="1166"/>
        <v>4330.8599999999997</v>
      </c>
      <c r="JCB59" s="70">
        <f t="shared" si="1166"/>
        <v>4330.8599999999997</v>
      </c>
      <c r="JCC59" s="70">
        <f t="shared" si="1166"/>
        <v>4330.8599999999997</v>
      </c>
      <c r="JCD59" s="50">
        <f t="shared" si="1167"/>
        <v>51970.32</v>
      </c>
      <c r="JCE59" s="61" t="s">
        <v>50</v>
      </c>
      <c r="JCF59" s="60">
        <v>51970.319999999992</v>
      </c>
      <c r="JCG59" s="45">
        <f t="shared" si="1168"/>
        <v>4330.8599999999997</v>
      </c>
      <c r="JCH59" s="70">
        <f t="shared" ref="JCH59" si="3315">JCG59</f>
        <v>4330.8599999999997</v>
      </c>
      <c r="JCI59" s="70">
        <f t="shared" si="1169"/>
        <v>4330.8599999999997</v>
      </c>
      <c r="JCJ59" s="70">
        <f t="shared" si="1169"/>
        <v>4330.8599999999997</v>
      </c>
      <c r="JCK59" s="70">
        <f t="shared" si="1169"/>
        <v>4330.8599999999997</v>
      </c>
      <c r="JCL59" s="70">
        <f t="shared" si="1169"/>
        <v>4330.8599999999997</v>
      </c>
      <c r="JCM59" s="70">
        <f t="shared" si="1169"/>
        <v>4330.8599999999997</v>
      </c>
      <c r="JCN59" s="70">
        <f t="shared" si="1169"/>
        <v>4330.8599999999997</v>
      </c>
      <c r="JCO59" s="70">
        <f t="shared" si="1169"/>
        <v>4330.8599999999997</v>
      </c>
      <c r="JCP59" s="70">
        <f t="shared" si="1169"/>
        <v>4330.8599999999997</v>
      </c>
      <c r="JCQ59" s="70">
        <f t="shared" si="1169"/>
        <v>4330.8599999999997</v>
      </c>
      <c r="JCR59" s="70">
        <f t="shared" si="1169"/>
        <v>4330.8599999999997</v>
      </c>
      <c r="JCS59" s="70">
        <f t="shared" si="1169"/>
        <v>4330.8599999999997</v>
      </c>
      <c r="JCT59" s="50">
        <f t="shared" si="1170"/>
        <v>51970.32</v>
      </c>
      <c r="JCU59" s="61" t="s">
        <v>50</v>
      </c>
      <c r="JCV59" s="60">
        <v>51970.319999999992</v>
      </c>
      <c r="JCW59" s="45">
        <f t="shared" si="1171"/>
        <v>4330.8599999999997</v>
      </c>
      <c r="JCX59" s="70">
        <f t="shared" ref="JCX59" si="3316">JCW59</f>
        <v>4330.8599999999997</v>
      </c>
      <c r="JCY59" s="70">
        <f t="shared" si="1172"/>
        <v>4330.8599999999997</v>
      </c>
      <c r="JCZ59" s="70">
        <f t="shared" si="1172"/>
        <v>4330.8599999999997</v>
      </c>
      <c r="JDA59" s="70">
        <f t="shared" si="1172"/>
        <v>4330.8599999999997</v>
      </c>
      <c r="JDB59" s="70">
        <f t="shared" si="1172"/>
        <v>4330.8599999999997</v>
      </c>
      <c r="JDC59" s="70">
        <f t="shared" si="1172"/>
        <v>4330.8599999999997</v>
      </c>
      <c r="JDD59" s="70">
        <f t="shared" si="1172"/>
        <v>4330.8599999999997</v>
      </c>
      <c r="JDE59" s="70">
        <f t="shared" si="1172"/>
        <v>4330.8599999999997</v>
      </c>
      <c r="JDF59" s="70">
        <f t="shared" si="1172"/>
        <v>4330.8599999999997</v>
      </c>
      <c r="JDG59" s="70">
        <f t="shared" si="1172"/>
        <v>4330.8599999999997</v>
      </c>
      <c r="JDH59" s="70">
        <f t="shared" si="1172"/>
        <v>4330.8599999999997</v>
      </c>
      <c r="JDI59" s="70">
        <f t="shared" si="1172"/>
        <v>4330.8599999999997</v>
      </c>
      <c r="JDJ59" s="50">
        <f t="shared" si="1173"/>
        <v>51970.32</v>
      </c>
      <c r="JDK59" s="61" t="s">
        <v>50</v>
      </c>
      <c r="JDL59" s="60">
        <v>51970.319999999992</v>
      </c>
      <c r="JDM59" s="45">
        <f t="shared" si="1174"/>
        <v>4330.8599999999997</v>
      </c>
      <c r="JDN59" s="70">
        <f t="shared" ref="JDN59" si="3317">JDM59</f>
        <v>4330.8599999999997</v>
      </c>
      <c r="JDO59" s="70">
        <f t="shared" si="1175"/>
        <v>4330.8599999999997</v>
      </c>
      <c r="JDP59" s="70">
        <f t="shared" si="1175"/>
        <v>4330.8599999999997</v>
      </c>
      <c r="JDQ59" s="70">
        <f t="shared" si="1175"/>
        <v>4330.8599999999997</v>
      </c>
      <c r="JDR59" s="70">
        <f t="shared" si="1175"/>
        <v>4330.8599999999997</v>
      </c>
      <c r="JDS59" s="70">
        <f t="shared" si="1175"/>
        <v>4330.8599999999997</v>
      </c>
      <c r="JDT59" s="70">
        <f t="shared" si="1175"/>
        <v>4330.8599999999997</v>
      </c>
      <c r="JDU59" s="70">
        <f t="shared" si="1175"/>
        <v>4330.8599999999997</v>
      </c>
      <c r="JDV59" s="70">
        <f t="shared" si="1175"/>
        <v>4330.8599999999997</v>
      </c>
      <c r="JDW59" s="70">
        <f t="shared" si="1175"/>
        <v>4330.8599999999997</v>
      </c>
      <c r="JDX59" s="70">
        <f t="shared" si="1175"/>
        <v>4330.8599999999997</v>
      </c>
      <c r="JDY59" s="70">
        <f t="shared" si="1175"/>
        <v>4330.8599999999997</v>
      </c>
      <c r="JDZ59" s="50">
        <f t="shared" si="1176"/>
        <v>51970.32</v>
      </c>
      <c r="JEA59" s="61" t="s">
        <v>50</v>
      </c>
      <c r="JEB59" s="60">
        <v>51970.319999999992</v>
      </c>
      <c r="JEC59" s="45">
        <f t="shared" si="1177"/>
        <v>4330.8599999999997</v>
      </c>
      <c r="JED59" s="70">
        <f t="shared" ref="JED59" si="3318">JEC59</f>
        <v>4330.8599999999997</v>
      </c>
      <c r="JEE59" s="70">
        <f t="shared" si="1178"/>
        <v>4330.8599999999997</v>
      </c>
      <c r="JEF59" s="70">
        <f t="shared" si="1178"/>
        <v>4330.8599999999997</v>
      </c>
      <c r="JEG59" s="70">
        <f t="shared" si="1178"/>
        <v>4330.8599999999997</v>
      </c>
      <c r="JEH59" s="70">
        <f t="shared" si="1178"/>
        <v>4330.8599999999997</v>
      </c>
      <c r="JEI59" s="70">
        <f t="shared" si="1178"/>
        <v>4330.8599999999997</v>
      </c>
      <c r="JEJ59" s="70">
        <f t="shared" si="1178"/>
        <v>4330.8599999999997</v>
      </c>
      <c r="JEK59" s="70">
        <f t="shared" si="1178"/>
        <v>4330.8599999999997</v>
      </c>
      <c r="JEL59" s="70">
        <f t="shared" si="1178"/>
        <v>4330.8599999999997</v>
      </c>
      <c r="JEM59" s="70">
        <f t="shared" si="1178"/>
        <v>4330.8599999999997</v>
      </c>
      <c r="JEN59" s="70">
        <f t="shared" si="1178"/>
        <v>4330.8599999999997</v>
      </c>
      <c r="JEO59" s="70">
        <f t="shared" si="1178"/>
        <v>4330.8599999999997</v>
      </c>
      <c r="JEP59" s="50">
        <f t="shared" si="1179"/>
        <v>51970.32</v>
      </c>
      <c r="JEQ59" s="61" t="s">
        <v>50</v>
      </c>
      <c r="JER59" s="60">
        <v>51970.319999999992</v>
      </c>
      <c r="JES59" s="45">
        <f t="shared" si="1180"/>
        <v>4330.8599999999997</v>
      </c>
      <c r="JET59" s="70">
        <f t="shared" ref="JET59" si="3319">JES59</f>
        <v>4330.8599999999997</v>
      </c>
      <c r="JEU59" s="70">
        <f t="shared" si="1181"/>
        <v>4330.8599999999997</v>
      </c>
      <c r="JEV59" s="70">
        <f t="shared" si="1181"/>
        <v>4330.8599999999997</v>
      </c>
      <c r="JEW59" s="70">
        <f t="shared" si="1181"/>
        <v>4330.8599999999997</v>
      </c>
      <c r="JEX59" s="70">
        <f t="shared" si="1181"/>
        <v>4330.8599999999997</v>
      </c>
      <c r="JEY59" s="70">
        <f t="shared" si="1181"/>
        <v>4330.8599999999997</v>
      </c>
      <c r="JEZ59" s="70">
        <f t="shared" si="1181"/>
        <v>4330.8599999999997</v>
      </c>
      <c r="JFA59" s="70">
        <f t="shared" si="1181"/>
        <v>4330.8599999999997</v>
      </c>
      <c r="JFB59" s="70">
        <f t="shared" si="1181"/>
        <v>4330.8599999999997</v>
      </c>
      <c r="JFC59" s="70">
        <f t="shared" si="1181"/>
        <v>4330.8599999999997</v>
      </c>
      <c r="JFD59" s="70">
        <f t="shared" si="1181"/>
        <v>4330.8599999999997</v>
      </c>
      <c r="JFE59" s="70">
        <f t="shared" si="1181"/>
        <v>4330.8599999999997</v>
      </c>
      <c r="JFF59" s="50">
        <f t="shared" si="1182"/>
        <v>51970.32</v>
      </c>
      <c r="JFG59" s="61" t="s">
        <v>50</v>
      </c>
      <c r="JFH59" s="60">
        <v>51970.319999999992</v>
      </c>
      <c r="JFI59" s="45">
        <f t="shared" si="1183"/>
        <v>4330.8599999999997</v>
      </c>
      <c r="JFJ59" s="70">
        <f t="shared" ref="JFJ59" si="3320">JFI59</f>
        <v>4330.8599999999997</v>
      </c>
      <c r="JFK59" s="70">
        <f t="shared" si="1184"/>
        <v>4330.8599999999997</v>
      </c>
      <c r="JFL59" s="70">
        <f t="shared" si="1184"/>
        <v>4330.8599999999997</v>
      </c>
      <c r="JFM59" s="70">
        <f t="shared" si="1184"/>
        <v>4330.8599999999997</v>
      </c>
      <c r="JFN59" s="70">
        <f t="shared" si="1184"/>
        <v>4330.8599999999997</v>
      </c>
      <c r="JFO59" s="70">
        <f t="shared" si="1184"/>
        <v>4330.8599999999997</v>
      </c>
      <c r="JFP59" s="70">
        <f t="shared" si="1184"/>
        <v>4330.8599999999997</v>
      </c>
      <c r="JFQ59" s="70">
        <f t="shared" si="1184"/>
        <v>4330.8599999999997</v>
      </c>
      <c r="JFR59" s="70">
        <f t="shared" si="1184"/>
        <v>4330.8599999999997</v>
      </c>
      <c r="JFS59" s="70">
        <f t="shared" si="1184"/>
        <v>4330.8599999999997</v>
      </c>
      <c r="JFT59" s="70">
        <f t="shared" si="1184"/>
        <v>4330.8599999999997</v>
      </c>
      <c r="JFU59" s="70">
        <f t="shared" si="1184"/>
        <v>4330.8599999999997</v>
      </c>
      <c r="JFV59" s="50">
        <f t="shared" si="1185"/>
        <v>51970.32</v>
      </c>
      <c r="JFW59" s="61" t="s">
        <v>50</v>
      </c>
      <c r="JFX59" s="60">
        <v>51970.319999999992</v>
      </c>
      <c r="JFY59" s="45">
        <f t="shared" si="1186"/>
        <v>4330.8599999999997</v>
      </c>
      <c r="JFZ59" s="70">
        <f t="shared" ref="JFZ59" si="3321">JFY59</f>
        <v>4330.8599999999997</v>
      </c>
      <c r="JGA59" s="70">
        <f t="shared" si="1187"/>
        <v>4330.8599999999997</v>
      </c>
      <c r="JGB59" s="70">
        <f t="shared" si="1187"/>
        <v>4330.8599999999997</v>
      </c>
      <c r="JGC59" s="70">
        <f t="shared" si="1187"/>
        <v>4330.8599999999997</v>
      </c>
      <c r="JGD59" s="70">
        <f t="shared" si="1187"/>
        <v>4330.8599999999997</v>
      </c>
      <c r="JGE59" s="70">
        <f t="shared" si="1187"/>
        <v>4330.8599999999997</v>
      </c>
      <c r="JGF59" s="70">
        <f t="shared" si="1187"/>
        <v>4330.8599999999997</v>
      </c>
      <c r="JGG59" s="70">
        <f t="shared" si="1187"/>
        <v>4330.8599999999997</v>
      </c>
      <c r="JGH59" s="70">
        <f t="shared" si="1187"/>
        <v>4330.8599999999997</v>
      </c>
      <c r="JGI59" s="70">
        <f t="shared" si="1187"/>
        <v>4330.8599999999997</v>
      </c>
      <c r="JGJ59" s="70">
        <f t="shared" si="1187"/>
        <v>4330.8599999999997</v>
      </c>
      <c r="JGK59" s="70">
        <f t="shared" si="1187"/>
        <v>4330.8599999999997</v>
      </c>
      <c r="JGL59" s="50">
        <f t="shared" si="1188"/>
        <v>51970.32</v>
      </c>
      <c r="JGM59" s="61" t="s">
        <v>50</v>
      </c>
      <c r="JGN59" s="60">
        <v>51970.319999999992</v>
      </c>
      <c r="JGO59" s="45">
        <f t="shared" si="1189"/>
        <v>4330.8599999999997</v>
      </c>
      <c r="JGP59" s="70">
        <f t="shared" ref="JGP59" si="3322">JGO59</f>
        <v>4330.8599999999997</v>
      </c>
      <c r="JGQ59" s="70">
        <f t="shared" si="1190"/>
        <v>4330.8599999999997</v>
      </c>
      <c r="JGR59" s="70">
        <f t="shared" si="1190"/>
        <v>4330.8599999999997</v>
      </c>
      <c r="JGS59" s="70">
        <f t="shared" si="1190"/>
        <v>4330.8599999999997</v>
      </c>
      <c r="JGT59" s="70">
        <f t="shared" si="1190"/>
        <v>4330.8599999999997</v>
      </c>
      <c r="JGU59" s="70">
        <f t="shared" si="1190"/>
        <v>4330.8599999999997</v>
      </c>
      <c r="JGV59" s="70">
        <f t="shared" si="1190"/>
        <v>4330.8599999999997</v>
      </c>
      <c r="JGW59" s="70">
        <f t="shared" si="1190"/>
        <v>4330.8599999999997</v>
      </c>
      <c r="JGX59" s="70">
        <f t="shared" si="1190"/>
        <v>4330.8599999999997</v>
      </c>
      <c r="JGY59" s="70">
        <f t="shared" si="1190"/>
        <v>4330.8599999999997</v>
      </c>
      <c r="JGZ59" s="70">
        <f t="shared" si="1190"/>
        <v>4330.8599999999997</v>
      </c>
      <c r="JHA59" s="70">
        <f t="shared" si="1190"/>
        <v>4330.8599999999997</v>
      </c>
      <c r="JHB59" s="50">
        <f t="shared" si="1191"/>
        <v>51970.32</v>
      </c>
      <c r="JHC59" s="61" t="s">
        <v>50</v>
      </c>
      <c r="JHD59" s="60">
        <v>51970.319999999992</v>
      </c>
      <c r="JHE59" s="45">
        <f t="shared" si="1192"/>
        <v>4330.8599999999997</v>
      </c>
      <c r="JHF59" s="70">
        <f t="shared" ref="JHF59" si="3323">JHE59</f>
        <v>4330.8599999999997</v>
      </c>
      <c r="JHG59" s="70">
        <f t="shared" si="1193"/>
        <v>4330.8599999999997</v>
      </c>
      <c r="JHH59" s="70">
        <f t="shared" si="1193"/>
        <v>4330.8599999999997</v>
      </c>
      <c r="JHI59" s="70">
        <f t="shared" si="1193"/>
        <v>4330.8599999999997</v>
      </c>
      <c r="JHJ59" s="70">
        <f t="shared" si="1193"/>
        <v>4330.8599999999997</v>
      </c>
      <c r="JHK59" s="70">
        <f t="shared" si="1193"/>
        <v>4330.8599999999997</v>
      </c>
      <c r="JHL59" s="70">
        <f t="shared" si="1193"/>
        <v>4330.8599999999997</v>
      </c>
      <c r="JHM59" s="70">
        <f t="shared" si="1193"/>
        <v>4330.8599999999997</v>
      </c>
      <c r="JHN59" s="70">
        <f t="shared" si="1193"/>
        <v>4330.8599999999997</v>
      </c>
      <c r="JHO59" s="70">
        <f t="shared" si="1193"/>
        <v>4330.8599999999997</v>
      </c>
      <c r="JHP59" s="70">
        <f t="shared" si="1193"/>
        <v>4330.8599999999997</v>
      </c>
      <c r="JHQ59" s="70">
        <f t="shared" si="1193"/>
        <v>4330.8599999999997</v>
      </c>
      <c r="JHR59" s="50">
        <f t="shared" si="1194"/>
        <v>51970.32</v>
      </c>
      <c r="JHS59" s="61" t="s">
        <v>50</v>
      </c>
      <c r="JHT59" s="60">
        <v>51970.319999999992</v>
      </c>
      <c r="JHU59" s="45">
        <f t="shared" si="1195"/>
        <v>4330.8599999999997</v>
      </c>
      <c r="JHV59" s="70">
        <f t="shared" ref="JHV59" si="3324">JHU59</f>
        <v>4330.8599999999997</v>
      </c>
      <c r="JHW59" s="70">
        <f t="shared" si="1196"/>
        <v>4330.8599999999997</v>
      </c>
      <c r="JHX59" s="70">
        <f t="shared" si="1196"/>
        <v>4330.8599999999997</v>
      </c>
      <c r="JHY59" s="70">
        <f t="shared" si="1196"/>
        <v>4330.8599999999997</v>
      </c>
      <c r="JHZ59" s="70">
        <f t="shared" si="1196"/>
        <v>4330.8599999999997</v>
      </c>
      <c r="JIA59" s="70">
        <f t="shared" si="1196"/>
        <v>4330.8599999999997</v>
      </c>
      <c r="JIB59" s="70">
        <f t="shared" si="1196"/>
        <v>4330.8599999999997</v>
      </c>
      <c r="JIC59" s="70">
        <f t="shared" si="1196"/>
        <v>4330.8599999999997</v>
      </c>
      <c r="JID59" s="70">
        <f t="shared" si="1196"/>
        <v>4330.8599999999997</v>
      </c>
      <c r="JIE59" s="70">
        <f t="shared" si="1196"/>
        <v>4330.8599999999997</v>
      </c>
      <c r="JIF59" s="70">
        <f t="shared" si="1196"/>
        <v>4330.8599999999997</v>
      </c>
      <c r="JIG59" s="70">
        <f t="shared" si="1196"/>
        <v>4330.8599999999997</v>
      </c>
      <c r="JIH59" s="50">
        <f t="shared" si="1197"/>
        <v>51970.32</v>
      </c>
      <c r="JII59" s="61" t="s">
        <v>50</v>
      </c>
      <c r="JIJ59" s="60">
        <v>51970.319999999992</v>
      </c>
      <c r="JIK59" s="45">
        <f t="shared" si="1198"/>
        <v>4330.8599999999997</v>
      </c>
      <c r="JIL59" s="70">
        <f t="shared" ref="JIL59" si="3325">JIK59</f>
        <v>4330.8599999999997</v>
      </c>
      <c r="JIM59" s="70">
        <f t="shared" si="1199"/>
        <v>4330.8599999999997</v>
      </c>
      <c r="JIN59" s="70">
        <f t="shared" si="1199"/>
        <v>4330.8599999999997</v>
      </c>
      <c r="JIO59" s="70">
        <f t="shared" si="1199"/>
        <v>4330.8599999999997</v>
      </c>
      <c r="JIP59" s="70">
        <f t="shared" si="1199"/>
        <v>4330.8599999999997</v>
      </c>
      <c r="JIQ59" s="70">
        <f t="shared" si="1199"/>
        <v>4330.8599999999997</v>
      </c>
      <c r="JIR59" s="70">
        <f t="shared" si="1199"/>
        <v>4330.8599999999997</v>
      </c>
      <c r="JIS59" s="70">
        <f t="shared" si="1199"/>
        <v>4330.8599999999997</v>
      </c>
      <c r="JIT59" s="70">
        <f t="shared" si="1199"/>
        <v>4330.8599999999997</v>
      </c>
      <c r="JIU59" s="70">
        <f t="shared" si="1199"/>
        <v>4330.8599999999997</v>
      </c>
      <c r="JIV59" s="70">
        <f t="shared" si="1199"/>
        <v>4330.8599999999997</v>
      </c>
      <c r="JIW59" s="70">
        <f t="shared" si="1199"/>
        <v>4330.8599999999997</v>
      </c>
      <c r="JIX59" s="50">
        <f t="shared" si="1200"/>
        <v>51970.32</v>
      </c>
      <c r="JIY59" s="61" t="s">
        <v>50</v>
      </c>
      <c r="JIZ59" s="60">
        <v>51970.319999999992</v>
      </c>
      <c r="JJA59" s="45">
        <f t="shared" si="1201"/>
        <v>4330.8599999999997</v>
      </c>
      <c r="JJB59" s="70">
        <f t="shared" ref="JJB59" si="3326">JJA59</f>
        <v>4330.8599999999997</v>
      </c>
      <c r="JJC59" s="70">
        <f t="shared" si="1202"/>
        <v>4330.8599999999997</v>
      </c>
      <c r="JJD59" s="70">
        <f t="shared" si="1202"/>
        <v>4330.8599999999997</v>
      </c>
      <c r="JJE59" s="70">
        <f t="shared" si="1202"/>
        <v>4330.8599999999997</v>
      </c>
      <c r="JJF59" s="70">
        <f t="shared" si="1202"/>
        <v>4330.8599999999997</v>
      </c>
      <c r="JJG59" s="70">
        <f t="shared" si="1202"/>
        <v>4330.8599999999997</v>
      </c>
      <c r="JJH59" s="70">
        <f t="shared" si="1202"/>
        <v>4330.8599999999997</v>
      </c>
      <c r="JJI59" s="70">
        <f t="shared" si="1202"/>
        <v>4330.8599999999997</v>
      </c>
      <c r="JJJ59" s="70">
        <f t="shared" si="1202"/>
        <v>4330.8599999999997</v>
      </c>
      <c r="JJK59" s="70">
        <f t="shared" si="1202"/>
        <v>4330.8599999999997</v>
      </c>
      <c r="JJL59" s="70">
        <f t="shared" si="1202"/>
        <v>4330.8599999999997</v>
      </c>
      <c r="JJM59" s="70">
        <f t="shared" si="1202"/>
        <v>4330.8599999999997</v>
      </c>
      <c r="JJN59" s="50">
        <f t="shared" si="1203"/>
        <v>51970.32</v>
      </c>
      <c r="JJO59" s="61" t="s">
        <v>50</v>
      </c>
      <c r="JJP59" s="60">
        <v>51970.319999999992</v>
      </c>
      <c r="JJQ59" s="45">
        <f t="shared" si="1204"/>
        <v>4330.8599999999997</v>
      </c>
      <c r="JJR59" s="70">
        <f t="shared" ref="JJR59" si="3327">JJQ59</f>
        <v>4330.8599999999997</v>
      </c>
      <c r="JJS59" s="70">
        <f t="shared" si="1205"/>
        <v>4330.8599999999997</v>
      </c>
      <c r="JJT59" s="70">
        <f t="shared" si="1205"/>
        <v>4330.8599999999997</v>
      </c>
      <c r="JJU59" s="70">
        <f t="shared" si="1205"/>
        <v>4330.8599999999997</v>
      </c>
      <c r="JJV59" s="70">
        <f t="shared" si="1205"/>
        <v>4330.8599999999997</v>
      </c>
      <c r="JJW59" s="70">
        <f t="shared" si="1205"/>
        <v>4330.8599999999997</v>
      </c>
      <c r="JJX59" s="70">
        <f t="shared" si="1205"/>
        <v>4330.8599999999997</v>
      </c>
      <c r="JJY59" s="70">
        <f t="shared" si="1205"/>
        <v>4330.8599999999997</v>
      </c>
      <c r="JJZ59" s="70">
        <f t="shared" si="1205"/>
        <v>4330.8599999999997</v>
      </c>
      <c r="JKA59" s="70">
        <f t="shared" si="1205"/>
        <v>4330.8599999999997</v>
      </c>
      <c r="JKB59" s="70">
        <f t="shared" si="1205"/>
        <v>4330.8599999999997</v>
      </c>
      <c r="JKC59" s="70">
        <f t="shared" si="1205"/>
        <v>4330.8599999999997</v>
      </c>
      <c r="JKD59" s="50">
        <f t="shared" si="1206"/>
        <v>51970.32</v>
      </c>
      <c r="JKE59" s="61" t="s">
        <v>50</v>
      </c>
      <c r="JKF59" s="60">
        <v>51970.319999999992</v>
      </c>
      <c r="JKG59" s="45">
        <f t="shared" si="1207"/>
        <v>4330.8599999999997</v>
      </c>
      <c r="JKH59" s="70">
        <f t="shared" ref="JKH59" si="3328">JKG59</f>
        <v>4330.8599999999997</v>
      </c>
      <c r="JKI59" s="70">
        <f t="shared" si="1208"/>
        <v>4330.8599999999997</v>
      </c>
      <c r="JKJ59" s="70">
        <f t="shared" si="1208"/>
        <v>4330.8599999999997</v>
      </c>
      <c r="JKK59" s="70">
        <f t="shared" si="1208"/>
        <v>4330.8599999999997</v>
      </c>
      <c r="JKL59" s="70">
        <f t="shared" si="1208"/>
        <v>4330.8599999999997</v>
      </c>
      <c r="JKM59" s="70">
        <f t="shared" si="1208"/>
        <v>4330.8599999999997</v>
      </c>
      <c r="JKN59" s="70">
        <f t="shared" si="1208"/>
        <v>4330.8599999999997</v>
      </c>
      <c r="JKO59" s="70">
        <f t="shared" si="1208"/>
        <v>4330.8599999999997</v>
      </c>
      <c r="JKP59" s="70">
        <f t="shared" si="1208"/>
        <v>4330.8599999999997</v>
      </c>
      <c r="JKQ59" s="70">
        <f t="shared" si="1208"/>
        <v>4330.8599999999997</v>
      </c>
      <c r="JKR59" s="70">
        <f t="shared" si="1208"/>
        <v>4330.8599999999997</v>
      </c>
      <c r="JKS59" s="70">
        <f t="shared" si="1208"/>
        <v>4330.8599999999997</v>
      </c>
      <c r="JKT59" s="50">
        <f t="shared" si="1209"/>
        <v>51970.32</v>
      </c>
      <c r="JKU59" s="61" t="s">
        <v>50</v>
      </c>
      <c r="JKV59" s="60">
        <v>51970.319999999992</v>
      </c>
      <c r="JKW59" s="45">
        <f t="shared" si="1210"/>
        <v>4330.8599999999997</v>
      </c>
      <c r="JKX59" s="70">
        <f t="shared" ref="JKX59" si="3329">JKW59</f>
        <v>4330.8599999999997</v>
      </c>
      <c r="JKY59" s="70">
        <f t="shared" si="1211"/>
        <v>4330.8599999999997</v>
      </c>
      <c r="JKZ59" s="70">
        <f t="shared" si="1211"/>
        <v>4330.8599999999997</v>
      </c>
      <c r="JLA59" s="70">
        <f t="shared" si="1211"/>
        <v>4330.8599999999997</v>
      </c>
      <c r="JLB59" s="70">
        <f t="shared" si="1211"/>
        <v>4330.8599999999997</v>
      </c>
      <c r="JLC59" s="70">
        <f t="shared" si="1211"/>
        <v>4330.8599999999997</v>
      </c>
      <c r="JLD59" s="70">
        <f t="shared" si="1211"/>
        <v>4330.8599999999997</v>
      </c>
      <c r="JLE59" s="70">
        <f t="shared" si="1211"/>
        <v>4330.8599999999997</v>
      </c>
      <c r="JLF59" s="70">
        <f t="shared" si="1211"/>
        <v>4330.8599999999997</v>
      </c>
      <c r="JLG59" s="70">
        <f t="shared" si="1211"/>
        <v>4330.8599999999997</v>
      </c>
      <c r="JLH59" s="70">
        <f t="shared" si="1211"/>
        <v>4330.8599999999997</v>
      </c>
      <c r="JLI59" s="70">
        <f t="shared" si="1211"/>
        <v>4330.8599999999997</v>
      </c>
      <c r="JLJ59" s="50">
        <f t="shared" si="1212"/>
        <v>51970.32</v>
      </c>
      <c r="JLK59" s="61" t="s">
        <v>50</v>
      </c>
      <c r="JLL59" s="60">
        <v>51970.319999999992</v>
      </c>
      <c r="JLM59" s="45">
        <f t="shared" si="1213"/>
        <v>4330.8599999999997</v>
      </c>
      <c r="JLN59" s="70">
        <f t="shared" ref="JLN59" si="3330">JLM59</f>
        <v>4330.8599999999997</v>
      </c>
      <c r="JLO59" s="70">
        <f t="shared" si="1214"/>
        <v>4330.8599999999997</v>
      </c>
      <c r="JLP59" s="70">
        <f t="shared" si="1214"/>
        <v>4330.8599999999997</v>
      </c>
      <c r="JLQ59" s="70">
        <f t="shared" si="1214"/>
        <v>4330.8599999999997</v>
      </c>
      <c r="JLR59" s="70">
        <f t="shared" si="1214"/>
        <v>4330.8599999999997</v>
      </c>
      <c r="JLS59" s="70">
        <f t="shared" si="1214"/>
        <v>4330.8599999999997</v>
      </c>
      <c r="JLT59" s="70">
        <f t="shared" si="1214"/>
        <v>4330.8599999999997</v>
      </c>
      <c r="JLU59" s="70">
        <f t="shared" si="1214"/>
        <v>4330.8599999999997</v>
      </c>
      <c r="JLV59" s="70">
        <f t="shared" si="1214"/>
        <v>4330.8599999999997</v>
      </c>
      <c r="JLW59" s="70">
        <f t="shared" si="1214"/>
        <v>4330.8599999999997</v>
      </c>
      <c r="JLX59" s="70">
        <f t="shared" si="1214"/>
        <v>4330.8599999999997</v>
      </c>
      <c r="JLY59" s="70">
        <f t="shared" si="1214"/>
        <v>4330.8599999999997</v>
      </c>
      <c r="JLZ59" s="50">
        <f t="shared" si="1215"/>
        <v>51970.32</v>
      </c>
      <c r="JMA59" s="61" t="s">
        <v>50</v>
      </c>
      <c r="JMB59" s="60">
        <v>51970.319999999992</v>
      </c>
      <c r="JMC59" s="45">
        <f t="shared" si="1216"/>
        <v>4330.8599999999997</v>
      </c>
      <c r="JMD59" s="70">
        <f t="shared" ref="JMD59" si="3331">JMC59</f>
        <v>4330.8599999999997</v>
      </c>
      <c r="JME59" s="70">
        <f t="shared" si="1217"/>
        <v>4330.8599999999997</v>
      </c>
      <c r="JMF59" s="70">
        <f t="shared" si="1217"/>
        <v>4330.8599999999997</v>
      </c>
      <c r="JMG59" s="70">
        <f t="shared" si="1217"/>
        <v>4330.8599999999997</v>
      </c>
      <c r="JMH59" s="70">
        <f t="shared" si="1217"/>
        <v>4330.8599999999997</v>
      </c>
      <c r="JMI59" s="70">
        <f t="shared" si="1217"/>
        <v>4330.8599999999997</v>
      </c>
      <c r="JMJ59" s="70">
        <f t="shared" si="1217"/>
        <v>4330.8599999999997</v>
      </c>
      <c r="JMK59" s="70">
        <f t="shared" si="1217"/>
        <v>4330.8599999999997</v>
      </c>
      <c r="JML59" s="70">
        <f t="shared" si="1217"/>
        <v>4330.8599999999997</v>
      </c>
      <c r="JMM59" s="70">
        <f t="shared" si="1217"/>
        <v>4330.8599999999997</v>
      </c>
      <c r="JMN59" s="70">
        <f t="shared" si="1217"/>
        <v>4330.8599999999997</v>
      </c>
      <c r="JMO59" s="70">
        <f t="shared" si="1217"/>
        <v>4330.8599999999997</v>
      </c>
      <c r="JMP59" s="50">
        <f t="shared" si="1218"/>
        <v>51970.32</v>
      </c>
      <c r="JMQ59" s="61" t="s">
        <v>50</v>
      </c>
      <c r="JMR59" s="60">
        <v>51970.319999999992</v>
      </c>
      <c r="JMS59" s="45">
        <f t="shared" si="1219"/>
        <v>4330.8599999999997</v>
      </c>
      <c r="JMT59" s="70">
        <f t="shared" ref="JMT59" si="3332">JMS59</f>
        <v>4330.8599999999997</v>
      </c>
      <c r="JMU59" s="70">
        <f t="shared" si="1220"/>
        <v>4330.8599999999997</v>
      </c>
      <c r="JMV59" s="70">
        <f t="shared" si="1220"/>
        <v>4330.8599999999997</v>
      </c>
      <c r="JMW59" s="70">
        <f t="shared" si="1220"/>
        <v>4330.8599999999997</v>
      </c>
      <c r="JMX59" s="70">
        <f t="shared" si="1220"/>
        <v>4330.8599999999997</v>
      </c>
      <c r="JMY59" s="70">
        <f t="shared" si="1220"/>
        <v>4330.8599999999997</v>
      </c>
      <c r="JMZ59" s="70">
        <f t="shared" si="1220"/>
        <v>4330.8599999999997</v>
      </c>
      <c r="JNA59" s="70">
        <f t="shared" si="1220"/>
        <v>4330.8599999999997</v>
      </c>
      <c r="JNB59" s="70">
        <f t="shared" si="1220"/>
        <v>4330.8599999999997</v>
      </c>
      <c r="JNC59" s="70">
        <f t="shared" si="1220"/>
        <v>4330.8599999999997</v>
      </c>
      <c r="JND59" s="70">
        <f t="shared" si="1220"/>
        <v>4330.8599999999997</v>
      </c>
      <c r="JNE59" s="70">
        <f t="shared" si="1220"/>
        <v>4330.8599999999997</v>
      </c>
      <c r="JNF59" s="50">
        <f t="shared" si="1221"/>
        <v>51970.32</v>
      </c>
      <c r="JNG59" s="61" t="s">
        <v>50</v>
      </c>
      <c r="JNH59" s="60">
        <v>51970.319999999992</v>
      </c>
      <c r="JNI59" s="45">
        <f t="shared" si="1222"/>
        <v>4330.8599999999997</v>
      </c>
      <c r="JNJ59" s="70">
        <f t="shared" ref="JNJ59" si="3333">JNI59</f>
        <v>4330.8599999999997</v>
      </c>
      <c r="JNK59" s="70">
        <f t="shared" si="1223"/>
        <v>4330.8599999999997</v>
      </c>
      <c r="JNL59" s="70">
        <f t="shared" si="1223"/>
        <v>4330.8599999999997</v>
      </c>
      <c r="JNM59" s="70">
        <f t="shared" si="1223"/>
        <v>4330.8599999999997</v>
      </c>
      <c r="JNN59" s="70">
        <f t="shared" si="1223"/>
        <v>4330.8599999999997</v>
      </c>
      <c r="JNO59" s="70">
        <f t="shared" si="1223"/>
        <v>4330.8599999999997</v>
      </c>
      <c r="JNP59" s="70">
        <f t="shared" si="1223"/>
        <v>4330.8599999999997</v>
      </c>
      <c r="JNQ59" s="70">
        <f t="shared" si="1223"/>
        <v>4330.8599999999997</v>
      </c>
      <c r="JNR59" s="70">
        <f t="shared" si="1223"/>
        <v>4330.8599999999997</v>
      </c>
      <c r="JNS59" s="70">
        <f t="shared" si="1223"/>
        <v>4330.8599999999997</v>
      </c>
      <c r="JNT59" s="70">
        <f t="shared" si="1223"/>
        <v>4330.8599999999997</v>
      </c>
      <c r="JNU59" s="70">
        <f t="shared" si="1223"/>
        <v>4330.8599999999997</v>
      </c>
      <c r="JNV59" s="50">
        <f t="shared" si="1224"/>
        <v>51970.32</v>
      </c>
      <c r="JNW59" s="61" t="s">
        <v>50</v>
      </c>
      <c r="JNX59" s="60">
        <v>51970.319999999992</v>
      </c>
      <c r="JNY59" s="45">
        <f t="shared" si="1225"/>
        <v>4330.8599999999997</v>
      </c>
      <c r="JNZ59" s="70">
        <f t="shared" ref="JNZ59" si="3334">JNY59</f>
        <v>4330.8599999999997</v>
      </c>
      <c r="JOA59" s="70">
        <f t="shared" si="1226"/>
        <v>4330.8599999999997</v>
      </c>
      <c r="JOB59" s="70">
        <f t="shared" si="1226"/>
        <v>4330.8599999999997</v>
      </c>
      <c r="JOC59" s="70">
        <f t="shared" si="1226"/>
        <v>4330.8599999999997</v>
      </c>
      <c r="JOD59" s="70">
        <f t="shared" si="1226"/>
        <v>4330.8599999999997</v>
      </c>
      <c r="JOE59" s="70">
        <f t="shared" si="1226"/>
        <v>4330.8599999999997</v>
      </c>
      <c r="JOF59" s="70">
        <f t="shared" si="1226"/>
        <v>4330.8599999999997</v>
      </c>
      <c r="JOG59" s="70">
        <f t="shared" si="1226"/>
        <v>4330.8599999999997</v>
      </c>
      <c r="JOH59" s="70">
        <f t="shared" si="1226"/>
        <v>4330.8599999999997</v>
      </c>
      <c r="JOI59" s="70">
        <f t="shared" si="1226"/>
        <v>4330.8599999999997</v>
      </c>
      <c r="JOJ59" s="70">
        <f t="shared" si="1226"/>
        <v>4330.8599999999997</v>
      </c>
      <c r="JOK59" s="70">
        <f t="shared" si="1226"/>
        <v>4330.8599999999997</v>
      </c>
      <c r="JOL59" s="50">
        <f t="shared" si="1227"/>
        <v>51970.32</v>
      </c>
      <c r="JOM59" s="61" t="s">
        <v>50</v>
      </c>
      <c r="JON59" s="60">
        <v>51970.319999999992</v>
      </c>
      <c r="JOO59" s="45">
        <f t="shared" si="1228"/>
        <v>4330.8599999999997</v>
      </c>
      <c r="JOP59" s="70">
        <f t="shared" ref="JOP59" si="3335">JOO59</f>
        <v>4330.8599999999997</v>
      </c>
      <c r="JOQ59" s="70">
        <f t="shared" si="1229"/>
        <v>4330.8599999999997</v>
      </c>
      <c r="JOR59" s="70">
        <f t="shared" si="1229"/>
        <v>4330.8599999999997</v>
      </c>
      <c r="JOS59" s="70">
        <f t="shared" si="1229"/>
        <v>4330.8599999999997</v>
      </c>
      <c r="JOT59" s="70">
        <f t="shared" si="1229"/>
        <v>4330.8599999999997</v>
      </c>
      <c r="JOU59" s="70">
        <f t="shared" si="1229"/>
        <v>4330.8599999999997</v>
      </c>
      <c r="JOV59" s="70">
        <f t="shared" si="1229"/>
        <v>4330.8599999999997</v>
      </c>
      <c r="JOW59" s="70">
        <f t="shared" si="1229"/>
        <v>4330.8599999999997</v>
      </c>
      <c r="JOX59" s="70">
        <f t="shared" si="1229"/>
        <v>4330.8599999999997</v>
      </c>
      <c r="JOY59" s="70">
        <f t="shared" si="1229"/>
        <v>4330.8599999999997</v>
      </c>
      <c r="JOZ59" s="70">
        <f t="shared" si="1229"/>
        <v>4330.8599999999997</v>
      </c>
      <c r="JPA59" s="70">
        <f t="shared" si="1229"/>
        <v>4330.8599999999997</v>
      </c>
      <c r="JPB59" s="50">
        <f t="shared" si="1230"/>
        <v>51970.32</v>
      </c>
      <c r="JPC59" s="61" t="s">
        <v>50</v>
      </c>
      <c r="JPD59" s="60">
        <v>51970.319999999992</v>
      </c>
      <c r="JPE59" s="45">
        <f t="shared" si="1231"/>
        <v>4330.8599999999997</v>
      </c>
      <c r="JPF59" s="70">
        <f t="shared" ref="JPF59" si="3336">JPE59</f>
        <v>4330.8599999999997</v>
      </c>
      <c r="JPG59" s="70">
        <f t="shared" si="1232"/>
        <v>4330.8599999999997</v>
      </c>
      <c r="JPH59" s="70">
        <f t="shared" si="1232"/>
        <v>4330.8599999999997</v>
      </c>
      <c r="JPI59" s="70">
        <f t="shared" si="1232"/>
        <v>4330.8599999999997</v>
      </c>
      <c r="JPJ59" s="70">
        <f t="shared" si="1232"/>
        <v>4330.8599999999997</v>
      </c>
      <c r="JPK59" s="70">
        <f t="shared" si="1232"/>
        <v>4330.8599999999997</v>
      </c>
      <c r="JPL59" s="70">
        <f t="shared" si="1232"/>
        <v>4330.8599999999997</v>
      </c>
      <c r="JPM59" s="70">
        <f t="shared" si="1232"/>
        <v>4330.8599999999997</v>
      </c>
      <c r="JPN59" s="70">
        <f t="shared" si="1232"/>
        <v>4330.8599999999997</v>
      </c>
      <c r="JPO59" s="70">
        <f t="shared" si="1232"/>
        <v>4330.8599999999997</v>
      </c>
      <c r="JPP59" s="70">
        <f t="shared" si="1232"/>
        <v>4330.8599999999997</v>
      </c>
      <c r="JPQ59" s="70">
        <f t="shared" si="1232"/>
        <v>4330.8599999999997</v>
      </c>
      <c r="JPR59" s="50">
        <f t="shared" si="1233"/>
        <v>51970.32</v>
      </c>
      <c r="JPS59" s="61" t="s">
        <v>50</v>
      </c>
      <c r="JPT59" s="60">
        <v>51970.319999999992</v>
      </c>
      <c r="JPU59" s="45">
        <f t="shared" si="1234"/>
        <v>4330.8599999999997</v>
      </c>
      <c r="JPV59" s="70">
        <f t="shared" ref="JPV59" si="3337">JPU59</f>
        <v>4330.8599999999997</v>
      </c>
      <c r="JPW59" s="70">
        <f t="shared" si="1235"/>
        <v>4330.8599999999997</v>
      </c>
      <c r="JPX59" s="70">
        <f t="shared" si="1235"/>
        <v>4330.8599999999997</v>
      </c>
      <c r="JPY59" s="70">
        <f t="shared" si="1235"/>
        <v>4330.8599999999997</v>
      </c>
      <c r="JPZ59" s="70">
        <f t="shared" si="1235"/>
        <v>4330.8599999999997</v>
      </c>
      <c r="JQA59" s="70">
        <f t="shared" si="1235"/>
        <v>4330.8599999999997</v>
      </c>
      <c r="JQB59" s="70">
        <f t="shared" si="1235"/>
        <v>4330.8599999999997</v>
      </c>
      <c r="JQC59" s="70">
        <f t="shared" si="1235"/>
        <v>4330.8599999999997</v>
      </c>
      <c r="JQD59" s="70">
        <f t="shared" si="1235"/>
        <v>4330.8599999999997</v>
      </c>
      <c r="JQE59" s="70">
        <f t="shared" si="1235"/>
        <v>4330.8599999999997</v>
      </c>
      <c r="JQF59" s="70">
        <f t="shared" si="1235"/>
        <v>4330.8599999999997</v>
      </c>
      <c r="JQG59" s="70">
        <f t="shared" si="1235"/>
        <v>4330.8599999999997</v>
      </c>
      <c r="JQH59" s="50">
        <f t="shared" si="1236"/>
        <v>51970.32</v>
      </c>
      <c r="JQI59" s="61" t="s">
        <v>50</v>
      </c>
      <c r="JQJ59" s="60">
        <v>51970.319999999992</v>
      </c>
      <c r="JQK59" s="45">
        <f t="shared" si="1237"/>
        <v>4330.8599999999997</v>
      </c>
      <c r="JQL59" s="70">
        <f t="shared" ref="JQL59" si="3338">JQK59</f>
        <v>4330.8599999999997</v>
      </c>
      <c r="JQM59" s="70">
        <f t="shared" si="1238"/>
        <v>4330.8599999999997</v>
      </c>
      <c r="JQN59" s="70">
        <f t="shared" si="1238"/>
        <v>4330.8599999999997</v>
      </c>
      <c r="JQO59" s="70">
        <f t="shared" si="1238"/>
        <v>4330.8599999999997</v>
      </c>
      <c r="JQP59" s="70">
        <f t="shared" si="1238"/>
        <v>4330.8599999999997</v>
      </c>
      <c r="JQQ59" s="70">
        <f t="shared" si="1238"/>
        <v>4330.8599999999997</v>
      </c>
      <c r="JQR59" s="70">
        <f t="shared" si="1238"/>
        <v>4330.8599999999997</v>
      </c>
      <c r="JQS59" s="70">
        <f t="shared" si="1238"/>
        <v>4330.8599999999997</v>
      </c>
      <c r="JQT59" s="70">
        <f t="shared" si="1238"/>
        <v>4330.8599999999997</v>
      </c>
      <c r="JQU59" s="70">
        <f t="shared" si="1238"/>
        <v>4330.8599999999997</v>
      </c>
      <c r="JQV59" s="70">
        <f t="shared" si="1238"/>
        <v>4330.8599999999997</v>
      </c>
      <c r="JQW59" s="70">
        <f t="shared" si="1238"/>
        <v>4330.8599999999997</v>
      </c>
      <c r="JQX59" s="50">
        <f t="shared" si="1239"/>
        <v>51970.32</v>
      </c>
      <c r="JQY59" s="61" t="s">
        <v>50</v>
      </c>
      <c r="JQZ59" s="60">
        <v>51970.319999999992</v>
      </c>
      <c r="JRA59" s="45">
        <f t="shared" si="1240"/>
        <v>4330.8599999999997</v>
      </c>
      <c r="JRB59" s="70">
        <f t="shared" ref="JRB59" si="3339">JRA59</f>
        <v>4330.8599999999997</v>
      </c>
      <c r="JRC59" s="70">
        <f t="shared" si="1241"/>
        <v>4330.8599999999997</v>
      </c>
      <c r="JRD59" s="70">
        <f t="shared" si="1241"/>
        <v>4330.8599999999997</v>
      </c>
      <c r="JRE59" s="70">
        <f t="shared" si="1241"/>
        <v>4330.8599999999997</v>
      </c>
      <c r="JRF59" s="70">
        <f t="shared" si="1241"/>
        <v>4330.8599999999997</v>
      </c>
      <c r="JRG59" s="70">
        <f t="shared" si="1241"/>
        <v>4330.8599999999997</v>
      </c>
      <c r="JRH59" s="70">
        <f t="shared" si="1241"/>
        <v>4330.8599999999997</v>
      </c>
      <c r="JRI59" s="70">
        <f t="shared" si="1241"/>
        <v>4330.8599999999997</v>
      </c>
      <c r="JRJ59" s="70">
        <f t="shared" si="1241"/>
        <v>4330.8599999999997</v>
      </c>
      <c r="JRK59" s="70">
        <f t="shared" si="1241"/>
        <v>4330.8599999999997</v>
      </c>
      <c r="JRL59" s="70">
        <f t="shared" si="1241"/>
        <v>4330.8599999999997</v>
      </c>
      <c r="JRM59" s="70">
        <f t="shared" si="1241"/>
        <v>4330.8599999999997</v>
      </c>
      <c r="JRN59" s="50">
        <f t="shared" si="1242"/>
        <v>51970.32</v>
      </c>
      <c r="JRO59" s="61" t="s">
        <v>50</v>
      </c>
      <c r="JRP59" s="60">
        <v>51970.319999999992</v>
      </c>
      <c r="JRQ59" s="45">
        <f t="shared" si="1243"/>
        <v>4330.8599999999997</v>
      </c>
      <c r="JRR59" s="70">
        <f t="shared" ref="JRR59" si="3340">JRQ59</f>
        <v>4330.8599999999997</v>
      </c>
      <c r="JRS59" s="70">
        <f t="shared" si="1244"/>
        <v>4330.8599999999997</v>
      </c>
      <c r="JRT59" s="70">
        <f t="shared" si="1244"/>
        <v>4330.8599999999997</v>
      </c>
      <c r="JRU59" s="70">
        <f t="shared" si="1244"/>
        <v>4330.8599999999997</v>
      </c>
      <c r="JRV59" s="70">
        <f t="shared" si="1244"/>
        <v>4330.8599999999997</v>
      </c>
      <c r="JRW59" s="70">
        <f t="shared" si="1244"/>
        <v>4330.8599999999997</v>
      </c>
      <c r="JRX59" s="70">
        <f t="shared" si="1244"/>
        <v>4330.8599999999997</v>
      </c>
      <c r="JRY59" s="70">
        <f t="shared" si="1244"/>
        <v>4330.8599999999997</v>
      </c>
      <c r="JRZ59" s="70">
        <f t="shared" si="1244"/>
        <v>4330.8599999999997</v>
      </c>
      <c r="JSA59" s="70">
        <f t="shared" si="1244"/>
        <v>4330.8599999999997</v>
      </c>
      <c r="JSB59" s="70">
        <f t="shared" si="1244"/>
        <v>4330.8599999999997</v>
      </c>
      <c r="JSC59" s="70">
        <f t="shared" si="1244"/>
        <v>4330.8599999999997</v>
      </c>
      <c r="JSD59" s="50">
        <f t="shared" si="1245"/>
        <v>51970.32</v>
      </c>
      <c r="JSE59" s="61" t="s">
        <v>50</v>
      </c>
      <c r="JSF59" s="60">
        <v>51970.319999999992</v>
      </c>
      <c r="JSG59" s="45">
        <f t="shared" si="1246"/>
        <v>4330.8599999999997</v>
      </c>
      <c r="JSH59" s="70">
        <f t="shared" ref="JSH59" si="3341">JSG59</f>
        <v>4330.8599999999997</v>
      </c>
      <c r="JSI59" s="70">
        <f t="shared" si="1247"/>
        <v>4330.8599999999997</v>
      </c>
      <c r="JSJ59" s="70">
        <f t="shared" si="1247"/>
        <v>4330.8599999999997</v>
      </c>
      <c r="JSK59" s="70">
        <f t="shared" si="1247"/>
        <v>4330.8599999999997</v>
      </c>
      <c r="JSL59" s="70">
        <f t="shared" si="1247"/>
        <v>4330.8599999999997</v>
      </c>
      <c r="JSM59" s="70">
        <f t="shared" si="1247"/>
        <v>4330.8599999999997</v>
      </c>
      <c r="JSN59" s="70">
        <f t="shared" si="1247"/>
        <v>4330.8599999999997</v>
      </c>
      <c r="JSO59" s="70">
        <f t="shared" si="1247"/>
        <v>4330.8599999999997</v>
      </c>
      <c r="JSP59" s="70">
        <f t="shared" si="1247"/>
        <v>4330.8599999999997</v>
      </c>
      <c r="JSQ59" s="70">
        <f t="shared" si="1247"/>
        <v>4330.8599999999997</v>
      </c>
      <c r="JSR59" s="70">
        <f t="shared" si="1247"/>
        <v>4330.8599999999997</v>
      </c>
      <c r="JSS59" s="70">
        <f t="shared" si="1247"/>
        <v>4330.8599999999997</v>
      </c>
      <c r="JST59" s="50">
        <f t="shared" si="1248"/>
        <v>51970.32</v>
      </c>
      <c r="JSU59" s="61" t="s">
        <v>50</v>
      </c>
      <c r="JSV59" s="60">
        <v>51970.319999999992</v>
      </c>
      <c r="JSW59" s="45">
        <f t="shared" si="1249"/>
        <v>4330.8599999999997</v>
      </c>
      <c r="JSX59" s="70">
        <f t="shared" ref="JSX59" si="3342">JSW59</f>
        <v>4330.8599999999997</v>
      </c>
      <c r="JSY59" s="70">
        <f t="shared" si="1250"/>
        <v>4330.8599999999997</v>
      </c>
      <c r="JSZ59" s="70">
        <f t="shared" si="1250"/>
        <v>4330.8599999999997</v>
      </c>
      <c r="JTA59" s="70">
        <f t="shared" si="1250"/>
        <v>4330.8599999999997</v>
      </c>
      <c r="JTB59" s="70">
        <f t="shared" si="1250"/>
        <v>4330.8599999999997</v>
      </c>
      <c r="JTC59" s="70">
        <f t="shared" si="1250"/>
        <v>4330.8599999999997</v>
      </c>
      <c r="JTD59" s="70">
        <f t="shared" si="1250"/>
        <v>4330.8599999999997</v>
      </c>
      <c r="JTE59" s="70">
        <f t="shared" si="1250"/>
        <v>4330.8599999999997</v>
      </c>
      <c r="JTF59" s="70">
        <f t="shared" si="1250"/>
        <v>4330.8599999999997</v>
      </c>
      <c r="JTG59" s="70">
        <f t="shared" si="1250"/>
        <v>4330.8599999999997</v>
      </c>
      <c r="JTH59" s="70">
        <f t="shared" si="1250"/>
        <v>4330.8599999999997</v>
      </c>
      <c r="JTI59" s="70">
        <f t="shared" si="1250"/>
        <v>4330.8599999999997</v>
      </c>
      <c r="JTJ59" s="50">
        <f t="shared" si="1251"/>
        <v>51970.32</v>
      </c>
      <c r="JTK59" s="61" t="s">
        <v>50</v>
      </c>
      <c r="JTL59" s="60">
        <v>51970.319999999992</v>
      </c>
      <c r="JTM59" s="45">
        <f t="shared" si="1252"/>
        <v>4330.8599999999997</v>
      </c>
      <c r="JTN59" s="70">
        <f t="shared" ref="JTN59" si="3343">JTM59</f>
        <v>4330.8599999999997</v>
      </c>
      <c r="JTO59" s="70">
        <f t="shared" si="1253"/>
        <v>4330.8599999999997</v>
      </c>
      <c r="JTP59" s="70">
        <f t="shared" si="1253"/>
        <v>4330.8599999999997</v>
      </c>
      <c r="JTQ59" s="70">
        <f t="shared" si="1253"/>
        <v>4330.8599999999997</v>
      </c>
      <c r="JTR59" s="70">
        <f t="shared" si="1253"/>
        <v>4330.8599999999997</v>
      </c>
      <c r="JTS59" s="70">
        <f t="shared" si="1253"/>
        <v>4330.8599999999997</v>
      </c>
      <c r="JTT59" s="70">
        <f t="shared" si="1253"/>
        <v>4330.8599999999997</v>
      </c>
      <c r="JTU59" s="70">
        <f t="shared" si="1253"/>
        <v>4330.8599999999997</v>
      </c>
      <c r="JTV59" s="70">
        <f t="shared" si="1253"/>
        <v>4330.8599999999997</v>
      </c>
      <c r="JTW59" s="70">
        <f t="shared" si="1253"/>
        <v>4330.8599999999997</v>
      </c>
      <c r="JTX59" s="70">
        <f t="shared" si="1253"/>
        <v>4330.8599999999997</v>
      </c>
      <c r="JTY59" s="70">
        <f t="shared" si="1253"/>
        <v>4330.8599999999997</v>
      </c>
      <c r="JTZ59" s="50">
        <f t="shared" si="1254"/>
        <v>51970.32</v>
      </c>
      <c r="JUA59" s="61" t="s">
        <v>50</v>
      </c>
      <c r="JUB59" s="60">
        <v>51970.319999999992</v>
      </c>
      <c r="JUC59" s="45">
        <f t="shared" si="1255"/>
        <v>4330.8599999999997</v>
      </c>
      <c r="JUD59" s="70">
        <f t="shared" ref="JUD59" si="3344">JUC59</f>
        <v>4330.8599999999997</v>
      </c>
      <c r="JUE59" s="70">
        <f t="shared" si="1256"/>
        <v>4330.8599999999997</v>
      </c>
      <c r="JUF59" s="70">
        <f t="shared" si="1256"/>
        <v>4330.8599999999997</v>
      </c>
      <c r="JUG59" s="70">
        <f t="shared" si="1256"/>
        <v>4330.8599999999997</v>
      </c>
      <c r="JUH59" s="70">
        <f t="shared" si="1256"/>
        <v>4330.8599999999997</v>
      </c>
      <c r="JUI59" s="70">
        <f t="shared" si="1256"/>
        <v>4330.8599999999997</v>
      </c>
      <c r="JUJ59" s="70">
        <f t="shared" si="1256"/>
        <v>4330.8599999999997</v>
      </c>
      <c r="JUK59" s="70">
        <f t="shared" si="1256"/>
        <v>4330.8599999999997</v>
      </c>
      <c r="JUL59" s="70">
        <f t="shared" si="1256"/>
        <v>4330.8599999999997</v>
      </c>
      <c r="JUM59" s="70">
        <f t="shared" si="1256"/>
        <v>4330.8599999999997</v>
      </c>
      <c r="JUN59" s="70">
        <f t="shared" si="1256"/>
        <v>4330.8599999999997</v>
      </c>
      <c r="JUO59" s="70">
        <f t="shared" si="1256"/>
        <v>4330.8599999999997</v>
      </c>
      <c r="JUP59" s="50">
        <f t="shared" si="1257"/>
        <v>51970.32</v>
      </c>
      <c r="JUQ59" s="61" t="s">
        <v>50</v>
      </c>
      <c r="JUR59" s="60">
        <v>51970.319999999992</v>
      </c>
      <c r="JUS59" s="45">
        <f t="shared" si="1258"/>
        <v>4330.8599999999997</v>
      </c>
      <c r="JUT59" s="70">
        <f t="shared" ref="JUT59" si="3345">JUS59</f>
        <v>4330.8599999999997</v>
      </c>
      <c r="JUU59" s="70">
        <f t="shared" si="1259"/>
        <v>4330.8599999999997</v>
      </c>
      <c r="JUV59" s="70">
        <f t="shared" si="1259"/>
        <v>4330.8599999999997</v>
      </c>
      <c r="JUW59" s="70">
        <f t="shared" si="1259"/>
        <v>4330.8599999999997</v>
      </c>
      <c r="JUX59" s="70">
        <f t="shared" si="1259"/>
        <v>4330.8599999999997</v>
      </c>
      <c r="JUY59" s="70">
        <f t="shared" si="1259"/>
        <v>4330.8599999999997</v>
      </c>
      <c r="JUZ59" s="70">
        <f t="shared" si="1259"/>
        <v>4330.8599999999997</v>
      </c>
      <c r="JVA59" s="70">
        <f t="shared" si="1259"/>
        <v>4330.8599999999997</v>
      </c>
      <c r="JVB59" s="70">
        <f t="shared" si="1259"/>
        <v>4330.8599999999997</v>
      </c>
      <c r="JVC59" s="70">
        <f t="shared" si="1259"/>
        <v>4330.8599999999997</v>
      </c>
      <c r="JVD59" s="70">
        <f t="shared" si="1259"/>
        <v>4330.8599999999997</v>
      </c>
      <c r="JVE59" s="70">
        <f t="shared" si="1259"/>
        <v>4330.8599999999997</v>
      </c>
      <c r="JVF59" s="50">
        <f t="shared" si="1260"/>
        <v>51970.32</v>
      </c>
      <c r="JVG59" s="61" t="s">
        <v>50</v>
      </c>
      <c r="JVH59" s="60">
        <v>51970.319999999992</v>
      </c>
      <c r="JVI59" s="45">
        <f t="shared" si="1261"/>
        <v>4330.8599999999997</v>
      </c>
      <c r="JVJ59" s="70">
        <f t="shared" ref="JVJ59" si="3346">JVI59</f>
        <v>4330.8599999999997</v>
      </c>
      <c r="JVK59" s="70">
        <f t="shared" si="1262"/>
        <v>4330.8599999999997</v>
      </c>
      <c r="JVL59" s="70">
        <f t="shared" si="1262"/>
        <v>4330.8599999999997</v>
      </c>
      <c r="JVM59" s="70">
        <f t="shared" si="1262"/>
        <v>4330.8599999999997</v>
      </c>
      <c r="JVN59" s="70">
        <f t="shared" si="1262"/>
        <v>4330.8599999999997</v>
      </c>
      <c r="JVO59" s="70">
        <f t="shared" si="1262"/>
        <v>4330.8599999999997</v>
      </c>
      <c r="JVP59" s="70">
        <f t="shared" si="1262"/>
        <v>4330.8599999999997</v>
      </c>
      <c r="JVQ59" s="70">
        <f t="shared" si="1262"/>
        <v>4330.8599999999997</v>
      </c>
      <c r="JVR59" s="70">
        <f t="shared" si="1262"/>
        <v>4330.8599999999997</v>
      </c>
      <c r="JVS59" s="70">
        <f t="shared" si="1262"/>
        <v>4330.8599999999997</v>
      </c>
      <c r="JVT59" s="70">
        <f t="shared" si="1262"/>
        <v>4330.8599999999997</v>
      </c>
      <c r="JVU59" s="70">
        <f t="shared" si="1262"/>
        <v>4330.8599999999997</v>
      </c>
      <c r="JVV59" s="50">
        <f t="shared" si="1263"/>
        <v>51970.32</v>
      </c>
      <c r="JVW59" s="61" t="s">
        <v>50</v>
      </c>
      <c r="JVX59" s="60">
        <v>51970.319999999992</v>
      </c>
      <c r="JVY59" s="45">
        <f t="shared" si="1264"/>
        <v>4330.8599999999997</v>
      </c>
      <c r="JVZ59" s="70">
        <f t="shared" ref="JVZ59" si="3347">JVY59</f>
        <v>4330.8599999999997</v>
      </c>
      <c r="JWA59" s="70">
        <f t="shared" si="1265"/>
        <v>4330.8599999999997</v>
      </c>
      <c r="JWB59" s="70">
        <f t="shared" si="1265"/>
        <v>4330.8599999999997</v>
      </c>
      <c r="JWC59" s="70">
        <f t="shared" si="1265"/>
        <v>4330.8599999999997</v>
      </c>
      <c r="JWD59" s="70">
        <f t="shared" si="1265"/>
        <v>4330.8599999999997</v>
      </c>
      <c r="JWE59" s="70">
        <f t="shared" si="1265"/>
        <v>4330.8599999999997</v>
      </c>
      <c r="JWF59" s="70">
        <f t="shared" si="1265"/>
        <v>4330.8599999999997</v>
      </c>
      <c r="JWG59" s="70">
        <f t="shared" si="1265"/>
        <v>4330.8599999999997</v>
      </c>
      <c r="JWH59" s="70">
        <f t="shared" si="1265"/>
        <v>4330.8599999999997</v>
      </c>
      <c r="JWI59" s="70">
        <f t="shared" si="1265"/>
        <v>4330.8599999999997</v>
      </c>
      <c r="JWJ59" s="70">
        <f t="shared" si="1265"/>
        <v>4330.8599999999997</v>
      </c>
      <c r="JWK59" s="70">
        <f t="shared" si="1265"/>
        <v>4330.8599999999997</v>
      </c>
      <c r="JWL59" s="50">
        <f t="shared" si="1266"/>
        <v>51970.32</v>
      </c>
      <c r="JWM59" s="61" t="s">
        <v>50</v>
      </c>
      <c r="JWN59" s="60">
        <v>51970.319999999992</v>
      </c>
      <c r="JWO59" s="45">
        <f t="shared" si="1267"/>
        <v>4330.8599999999997</v>
      </c>
      <c r="JWP59" s="70">
        <f t="shared" ref="JWP59" si="3348">JWO59</f>
        <v>4330.8599999999997</v>
      </c>
      <c r="JWQ59" s="70">
        <f t="shared" si="1268"/>
        <v>4330.8599999999997</v>
      </c>
      <c r="JWR59" s="70">
        <f t="shared" si="1268"/>
        <v>4330.8599999999997</v>
      </c>
      <c r="JWS59" s="70">
        <f t="shared" si="1268"/>
        <v>4330.8599999999997</v>
      </c>
      <c r="JWT59" s="70">
        <f t="shared" si="1268"/>
        <v>4330.8599999999997</v>
      </c>
      <c r="JWU59" s="70">
        <f t="shared" si="1268"/>
        <v>4330.8599999999997</v>
      </c>
      <c r="JWV59" s="70">
        <f t="shared" si="1268"/>
        <v>4330.8599999999997</v>
      </c>
      <c r="JWW59" s="70">
        <f t="shared" si="1268"/>
        <v>4330.8599999999997</v>
      </c>
      <c r="JWX59" s="70">
        <f t="shared" si="1268"/>
        <v>4330.8599999999997</v>
      </c>
      <c r="JWY59" s="70">
        <f t="shared" si="1268"/>
        <v>4330.8599999999997</v>
      </c>
      <c r="JWZ59" s="70">
        <f t="shared" si="1268"/>
        <v>4330.8599999999997</v>
      </c>
      <c r="JXA59" s="70">
        <f t="shared" si="1268"/>
        <v>4330.8599999999997</v>
      </c>
      <c r="JXB59" s="50">
        <f t="shared" si="1269"/>
        <v>51970.32</v>
      </c>
      <c r="JXC59" s="61" t="s">
        <v>50</v>
      </c>
      <c r="JXD59" s="60">
        <v>51970.319999999992</v>
      </c>
      <c r="JXE59" s="45">
        <f t="shared" si="1270"/>
        <v>4330.8599999999997</v>
      </c>
      <c r="JXF59" s="70">
        <f t="shared" ref="JXF59" si="3349">JXE59</f>
        <v>4330.8599999999997</v>
      </c>
      <c r="JXG59" s="70">
        <f t="shared" si="1271"/>
        <v>4330.8599999999997</v>
      </c>
      <c r="JXH59" s="70">
        <f t="shared" si="1271"/>
        <v>4330.8599999999997</v>
      </c>
      <c r="JXI59" s="70">
        <f t="shared" si="1271"/>
        <v>4330.8599999999997</v>
      </c>
      <c r="JXJ59" s="70">
        <f t="shared" si="1271"/>
        <v>4330.8599999999997</v>
      </c>
      <c r="JXK59" s="70">
        <f t="shared" si="1271"/>
        <v>4330.8599999999997</v>
      </c>
      <c r="JXL59" s="70">
        <f t="shared" si="1271"/>
        <v>4330.8599999999997</v>
      </c>
      <c r="JXM59" s="70">
        <f t="shared" si="1271"/>
        <v>4330.8599999999997</v>
      </c>
      <c r="JXN59" s="70">
        <f t="shared" si="1271"/>
        <v>4330.8599999999997</v>
      </c>
      <c r="JXO59" s="70">
        <f t="shared" si="1271"/>
        <v>4330.8599999999997</v>
      </c>
      <c r="JXP59" s="70">
        <f t="shared" si="1271"/>
        <v>4330.8599999999997</v>
      </c>
      <c r="JXQ59" s="70">
        <f t="shared" si="1271"/>
        <v>4330.8599999999997</v>
      </c>
      <c r="JXR59" s="50">
        <f t="shared" si="1272"/>
        <v>51970.32</v>
      </c>
      <c r="JXS59" s="61" t="s">
        <v>50</v>
      </c>
      <c r="JXT59" s="60">
        <v>51970.319999999992</v>
      </c>
      <c r="JXU59" s="45">
        <f t="shared" si="1273"/>
        <v>4330.8599999999997</v>
      </c>
      <c r="JXV59" s="70">
        <f t="shared" ref="JXV59" si="3350">JXU59</f>
        <v>4330.8599999999997</v>
      </c>
      <c r="JXW59" s="70">
        <f t="shared" si="1274"/>
        <v>4330.8599999999997</v>
      </c>
      <c r="JXX59" s="70">
        <f t="shared" si="1274"/>
        <v>4330.8599999999997</v>
      </c>
      <c r="JXY59" s="70">
        <f t="shared" si="1274"/>
        <v>4330.8599999999997</v>
      </c>
      <c r="JXZ59" s="70">
        <f t="shared" si="1274"/>
        <v>4330.8599999999997</v>
      </c>
      <c r="JYA59" s="70">
        <f t="shared" si="1274"/>
        <v>4330.8599999999997</v>
      </c>
      <c r="JYB59" s="70">
        <f t="shared" si="1274"/>
        <v>4330.8599999999997</v>
      </c>
      <c r="JYC59" s="70">
        <f t="shared" si="1274"/>
        <v>4330.8599999999997</v>
      </c>
      <c r="JYD59" s="70">
        <f t="shared" si="1274"/>
        <v>4330.8599999999997</v>
      </c>
      <c r="JYE59" s="70">
        <f t="shared" si="1274"/>
        <v>4330.8599999999997</v>
      </c>
      <c r="JYF59" s="70">
        <f t="shared" si="1274"/>
        <v>4330.8599999999997</v>
      </c>
      <c r="JYG59" s="70">
        <f t="shared" si="1274"/>
        <v>4330.8599999999997</v>
      </c>
      <c r="JYH59" s="50">
        <f t="shared" si="1275"/>
        <v>51970.32</v>
      </c>
      <c r="JYI59" s="61" t="s">
        <v>50</v>
      </c>
      <c r="JYJ59" s="60">
        <v>51970.319999999992</v>
      </c>
      <c r="JYK59" s="45">
        <f t="shared" si="1276"/>
        <v>4330.8599999999997</v>
      </c>
      <c r="JYL59" s="70">
        <f t="shared" ref="JYL59" si="3351">JYK59</f>
        <v>4330.8599999999997</v>
      </c>
      <c r="JYM59" s="70">
        <f t="shared" si="1277"/>
        <v>4330.8599999999997</v>
      </c>
      <c r="JYN59" s="70">
        <f t="shared" si="1277"/>
        <v>4330.8599999999997</v>
      </c>
      <c r="JYO59" s="70">
        <f t="shared" si="1277"/>
        <v>4330.8599999999997</v>
      </c>
      <c r="JYP59" s="70">
        <f t="shared" si="1277"/>
        <v>4330.8599999999997</v>
      </c>
      <c r="JYQ59" s="70">
        <f t="shared" si="1277"/>
        <v>4330.8599999999997</v>
      </c>
      <c r="JYR59" s="70">
        <f t="shared" si="1277"/>
        <v>4330.8599999999997</v>
      </c>
      <c r="JYS59" s="70">
        <f t="shared" si="1277"/>
        <v>4330.8599999999997</v>
      </c>
      <c r="JYT59" s="70">
        <f t="shared" si="1277"/>
        <v>4330.8599999999997</v>
      </c>
      <c r="JYU59" s="70">
        <f t="shared" si="1277"/>
        <v>4330.8599999999997</v>
      </c>
      <c r="JYV59" s="70">
        <f t="shared" si="1277"/>
        <v>4330.8599999999997</v>
      </c>
      <c r="JYW59" s="70">
        <f t="shared" si="1277"/>
        <v>4330.8599999999997</v>
      </c>
      <c r="JYX59" s="50">
        <f t="shared" si="1278"/>
        <v>51970.32</v>
      </c>
      <c r="JYY59" s="61" t="s">
        <v>50</v>
      </c>
      <c r="JYZ59" s="60">
        <v>51970.319999999992</v>
      </c>
      <c r="JZA59" s="45">
        <f t="shared" si="1279"/>
        <v>4330.8599999999997</v>
      </c>
      <c r="JZB59" s="70">
        <f t="shared" ref="JZB59" si="3352">JZA59</f>
        <v>4330.8599999999997</v>
      </c>
      <c r="JZC59" s="70">
        <f t="shared" si="1280"/>
        <v>4330.8599999999997</v>
      </c>
      <c r="JZD59" s="70">
        <f t="shared" si="1280"/>
        <v>4330.8599999999997</v>
      </c>
      <c r="JZE59" s="70">
        <f t="shared" si="1280"/>
        <v>4330.8599999999997</v>
      </c>
      <c r="JZF59" s="70">
        <f t="shared" si="1280"/>
        <v>4330.8599999999997</v>
      </c>
      <c r="JZG59" s="70">
        <f t="shared" si="1280"/>
        <v>4330.8599999999997</v>
      </c>
      <c r="JZH59" s="70">
        <f t="shared" si="1280"/>
        <v>4330.8599999999997</v>
      </c>
      <c r="JZI59" s="70">
        <f t="shared" si="1280"/>
        <v>4330.8599999999997</v>
      </c>
      <c r="JZJ59" s="70">
        <f t="shared" si="1280"/>
        <v>4330.8599999999997</v>
      </c>
      <c r="JZK59" s="70">
        <f t="shared" si="1280"/>
        <v>4330.8599999999997</v>
      </c>
      <c r="JZL59" s="70">
        <f t="shared" si="1280"/>
        <v>4330.8599999999997</v>
      </c>
      <c r="JZM59" s="70">
        <f t="shared" si="1280"/>
        <v>4330.8599999999997</v>
      </c>
      <c r="JZN59" s="50">
        <f t="shared" si="1281"/>
        <v>51970.32</v>
      </c>
      <c r="JZO59" s="61" t="s">
        <v>50</v>
      </c>
      <c r="JZP59" s="60">
        <v>51970.319999999992</v>
      </c>
      <c r="JZQ59" s="45">
        <f t="shared" si="1282"/>
        <v>4330.8599999999997</v>
      </c>
      <c r="JZR59" s="70">
        <f t="shared" ref="JZR59" si="3353">JZQ59</f>
        <v>4330.8599999999997</v>
      </c>
      <c r="JZS59" s="70">
        <f t="shared" si="1283"/>
        <v>4330.8599999999997</v>
      </c>
      <c r="JZT59" s="70">
        <f t="shared" si="1283"/>
        <v>4330.8599999999997</v>
      </c>
      <c r="JZU59" s="70">
        <f t="shared" si="1283"/>
        <v>4330.8599999999997</v>
      </c>
      <c r="JZV59" s="70">
        <f t="shared" si="1283"/>
        <v>4330.8599999999997</v>
      </c>
      <c r="JZW59" s="70">
        <f t="shared" si="1283"/>
        <v>4330.8599999999997</v>
      </c>
      <c r="JZX59" s="70">
        <f t="shared" si="1283"/>
        <v>4330.8599999999997</v>
      </c>
      <c r="JZY59" s="70">
        <f t="shared" si="1283"/>
        <v>4330.8599999999997</v>
      </c>
      <c r="JZZ59" s="70">
        <f t="shared" si="1283"/>
        <v>4330.8599999999997</v>
      </c>
      <c r="KAA59" s="70">
        <f t="shared" si="1283"/>
        <v>4330.8599999999997</v>
      </c>
      <c r="KAB59" s="70">
        <f t="shared" si="1283"/>
        <v>4330.8599999999997</v>
      </c>
      <c r="KAC59" s="70">
        <f t="shared" si="1283"/>
        <v>4330.8599999999997</v>
      </c>
      <c r="KAD59" s="50">
        <f t="shared" si="1284"/>
        <v>51970.32</v>
      </c>
      <c r="KAE59" s="61" t="s">
        <v>50</v>
      </c>
      <c r="KAF59" s="60">
        <v>51970.319999999992</v>
      </c>
      <c r="KAG59" s="45">
        <f t="shared" si="1285"/>
        <v>4330.8599999999997</v>
      </c>
      <c r="KAH59" s="70">
        <f t="shared" ref="KAH59" si="3354">KAG59</f>
        <v>4330.8599999999997</v>
      </c>
      <c r="KAI59" s="70">
        <f t="shared" si="1286"/>
        <v>4330.8599999999997</v>
      </c>
      <c r="KAJ59" s="70">
        <f t="shared" si="1286"/>
        <v>4330.8599999999997</v>
      </c>
      <c r="KAK59" s="70">
        <f t="shared" si="1286"/>
        <v>4330.8599999999997</v>
      </c>
      <c r="KAL59" s="70">
        <f t="shared" si="1286"/>
        <v>4330.8599999999997</v>
      </c>
      <c r="KAM59" s="70">
        <f t="shared" si="1286"/>
        <v>4330.8599999999997</v>
      </c>
      <c r="KAN59" s="70">
        <f t="shared" si="1286"/>
        <v>4330.8599999999997</v>
      </c>
      <c r="KAO59" s="70">
        <f t="shared" si="1286"/>
        <v>4330.8599999999997</v>
      </c>
      <c r="KAP59" s="70">
        <f t="shared" si="1286"/>
        <v>4330.8599999999997</v>
      </c>
      <c r="KAQ59" s="70">
        <f t="shared" si="1286"/>
        <v>4330.8599999999997</v>
      </c>
      <c r="KAR59" s="70">
        <f t="shared" si="1286"/>
        <v>4330.8599999999997</v>
      </c>
      <c r="KAS59" s="70">
        <f t="shared" si="1286"/>
        <v>4330.8599999999997</v>
      </c>
      <c r="KAT59" s="50">
        <f t="shared" si="1287"/>
        <v>51970.32</v>
      </c>
      <c r="KAU59" s="61" t="s">
        <v>50</v>
      </c>
      <c r="KAV59" s="60">
        <v>51970.319999999992</v>
      </c>
      <c r="KAW59" s="45">
        <f t="shared" si="1288"/>
        <v>4330.8599999999997</v>
      </c>
      <c r="KAX59" s="70">
        <f t="shared" ref="KAX59" si="3355">KAW59</f>
        <v>4330.8599999999997</v>
      </c>
      <c r="KAY59" s="70">
        <f t="shared" si="1289"/>
        <v>4330.8599999999997</v>
      </c>
      <c r="KAZ59" s="70">
        <f t="shared" si="1289"/>
        <v>4330.8599999999997</v>
      </c>
      <c r="KBA59" s="70">
        <f t="shared" si="1289"/>
        <v>4330.8599999999997</v>
      </c>
      <c r="KBB59" s="70">
        <f t="shared" si="1289"/>
        <v>4330.8599999999997</v>
      </c>
      <c r="KBC59" s="70">
        <f t="shared" si="1289"/>
        <v>4330.8599999999997</v>
      </c>
      <c r="KBD59" s="70">
        <f t="shared" si="1289"/>
        <v>4330.8599999999997</v>
      </c>
      <c r="KBE59" s="70">
        <f t="shared" si="1289"/>
        <v>4330.8599999999997</v>
      </c>
      <c r="KBF59" s="70">
        <f t="shared" si="1289"/>
        <v>4330.8599999999997</v>
      </c>
      <c r="KBG59" s="70">
        <f t="shared" si="1289"/>
        <v>4330.8599999999997</v>
      </c>
      <c r="KBH59" s="70">
        <f t="shared" si="1289"/>
        <v>4330.8599999999997</v>
      </c>
      <c r="KBI59" s="70">
        <f t="shared" si="1289"/>
        <v>4330.8599999999997</v>
      </c>
      <c r="KBJ59" s="50">
        <f t="shared" si="1290"/>
        <v>51970.32</v>
      </c>
      <c r="KBK59" s="61" t="s">
        <v>50</v>
      </c>
      <c r="KBL59" s="60">
        <v>51970.319999999992</v>
      </c>
      <c r="KBM59" s="45">
        <f t="shared" si="1291"/>
        <v>4330.8599999999997</v>
      </c>
      <c r="KBN59" s="70">
        <f t="shared" ref="KBN59" si="3356">KBM59</f>
        <v>4330.8599999999997</v>
      </c>
      <c r="KBO59" s="70">
        <f t="shared" si="1292"/>
        <v>4330.8599999999997</v>
      </c>
      <c r="KBP59" s="70">
        <f t="shared" si="1292"/>
        <v>4330.8599999999997</v>
      </c>
      <c r="KBQ59" s="70">
        <f t="shared" si="1292"/>
        <v>4330.8599999999997</v>
      </c>
      <c r="KBR59" s="70">
        <f t="shared" si="1292"/>
        <v>4330.8599999999997</v>
      </c>
      <c r="KBS59" s="70">
        <f t="shared" si="1292"/>
        <v>4330.8599999999997</v>
      </c>
      <c r="KBT59" s="70">
        <f t="shared" si="1292"/>
        <v>4330.8599999999997</v>
      </c>
      <c r="KBU59" s="70">
        <f t="shared" si="1292"/>
        <v>4330.8599999999997</v>
      </c>
      <c r="KBV59" s="70">
        <f t="shared" si="1292"/>
        <v>4330.8599999999997</v>
      </c>
      <c r="KBW59" s="70">
        <f t="shared" si="1292"/>
        <v>4330.8599999999997</v>
      </c>
      <c r="KBX59" s="70">
        <f t="shared" si="1292"/>
        <v>4330.8599999999997</v>
      </c>
      <c r="KBY59" s="70">
        <f t="shared" si="1292"/>
        <v>4330.8599999999997</v>
      </c>
      <c r="KBZ59" s="50">
        <f t="shared" si="1293"/>
        <v>51970.32</v>
      </c>
      <c r="KCA59" s="61" t="s">
        <v>50</v>
      </c>
      <c r="KCB59" s="60">
        <v>51970.319999999992</v>
      </c>
      <c r="KCC59" s="45">
        <f t="shared" si="1294"/>
        <v>4330.8599999999997</v>
      </c>
      <c r="KCD59" s="70">
        <f t="shared" ref="KCD59" si="3357">KCC59</f>
        <v>4330.8599999999997</v>
      </c>
      <c r="KCE59" s="70">
        <f t="shared" si="1295"/>
        <v>4330.8599999999997</v>
      </c>
      <c r="KCF59" s="70">
        <f t="shared" si="1295"/>
        <v>4330.8599999999997</v>
      </c>
      <c r="KCG59" s="70">
        <f t="shared" si="1295"/>
        <v>4330.8599999999997</v>
      </c>
      <c r="KCH59" s="70">
        <f t="shared" si="1295"/>
        <v>4330.8599999999997</v>
      </c>
      <c r="KCI59" s="70">
        <f t="shared" si="1295"/>
        <v>4330.8599999999997</v>
      </c>
      <c r="KCJ59" s="70">
        <f t="shared" si="1295"/>
        <v>4330.8599999999997</v>
      </c>
      <c r="KCK59" s="70">
        <f t="shared" si="1295"/>
        <v>4330.8599999999997</v>
      </c>
      <c r="KCL59" s="70">
        <f t="shared" si="1295"/>
        <v>4330.8599999999997</v>
      </c>
      <c r="KCM59" s="70">
        <f t="shared" si="1295"/>
        <v>4330.8599999999997</v>
      </c>
      <c r="KCN59" s="70">
        <f t="shared" si="1295"/>
        <v>4330.8599999999997</v>
      </c>
      <c r="KCO59" s="70">
        <f t="shared" si="1295"/>
        <v>4330.8599999999997</v>
      </c>
      <c r="KCP59" s="50">
        <f t="shared" si="1296"/>
        <v>51970.32</v>
      </c>
      <c r="KCQ59" s="61" t="s">
        <v>50</v>
      </c>
      <c r="KCR59" s="60">
        <v>51970.319999999992</v>
      </c>
      <c r="KCS59" s="45">
        <f t="shared" si="1297"/>
        <v>4330.8599999999997</v>
      </c>
      <c r="KCT59" s="70">
        <f t="shared" ref="KCT59" si="3358">KCS59</f>
        <v>4330.8599999999997</v>
      </c>
      <c r="KCU59" s="70">
        <f t="shared" si="1298"/>
        <v>4330.8599999999997</v>
      </c>
      <c r="KCV59" s="70">
        <f t="shared" si="1298"/>
        <v>4330.8599999999997</v>
      </c>
      <c r="KCW59" s="70">
        <f t="shared" si="1298"/>
        <v>4330.8599999999997</v>
      </c>
      <c r="KCX59" s="70">
        <f t="shared" si="1298"/>
        <v>4330.8599999999997</v>
      </c>
      <c r="KCY59" s="70">
        <f t="shared" si="1298"/>
        <v>4330.8599999999997</v>
      </c>
      <c r="KCZ59" s="70">
        <f t="shared" si="1298"/>
        <v>4330.8599999999997</v>
      </c>
      <c r="KDA59" s="70">
        <f t="shared" si="1298"/>
        <v>4330.8599999999997</v>
      </c>
      <c r="KDB59" s="70">
        <f t="shared" si="1298"/>
        <v>4330.8599999999997</v>
      </c>
      <c r="KDC59" s="70">
        <f t="shared" si="1298"/>
        <v>4330.8599999999997</v>
      </c>
      <c r="KDD59" s="70">
        <f t="shared" si="1298"/>
        <v>4330.8599999999997</v>
      </c>
      <c r="KDE59" s="70">
        <f t="shared" si="1298"/>
        <v>4330.8599999999997</v>
      </c>
      <c r="KDF59" s="50">
        <f t="shared" si="1299"/>
        <v>51970.32</v>
      </c>
      <c r="KDG59" s="61" t="s">
        <v>50</v>
      </c>
      <c r="KDH59" s="60">
        <v>51970.319999999992</v>
      </c>
      <c r="KDI59" s="45">
        <f t="shared" si="1300"/>
        <v>4330.8599999999997</v>
      </c>
      <c r="KDJ59" s="70">
        <f t="shared" ref="KDJ59" si="3359">KDI59</f>
        <v>4330.8599999999997</v>
      </c>
      <c r="KDK59" s="70">
        <f t="shared" si="1301"/>
        <v>4330.8599999999997</v>
      </c>
      <c r="KDL59" s="70">
        <f t="shared" si="1301"/>
        <v>4330.8599999999997</v>
      </c>
      <c r="KDM59" s="70">
        <f t="shared" si="1301"/>
        <v>4330.8599999999997</v>
      </c>
      <c r="KDN59" s="70">
        <f t="shared" si="1301"/>
        <v>4330.8599999999997</v>
      </c>
      <c r="KDO59" s="70">
        <f t="shared" si="1301"/>
        <v>4330.8599999999997</v>
      </c>
      <c r="KDP59" s="70">
        <f t="shared" si="1301"/>
        <v>4330.8599999999997</v>
      </c>
      <c r="KDQ59" s="70">
        <f t="shared" si="1301"/>
        <v>4330.8599999999997</v>
      </c>
      <c r="KDR59" s="70">
        <f t="shared" si="1301"/>
        <v>4330.8599999999997</v>
      </c>
      <c r="KDS59" s="70">
        <f t="shared" si="1301"/>
        <v>4330.8599999999997</v>
      </c>
      <c r="KDT59" s="70">
        <f t="shared" si="1301"/>
        <v>4330.8599999999997</v>
      </c>
      <c r="KDU59" s="70">
        <f t="shared" si="1301"/>
        <v>4330.8599999999997</v>
      </c>
      <c r="KDV59" s="50">
        <f t="shared" si="1302"/>
        <v>51970.32</v>
      </c>
      <c r="KDW59" s="61" t="s">
        <v>50</v>
      </c>
      <c r="KDX59" s="60">
        <v>51970.319999999992</v>
      </c>
      <c r="KDY59" s="45">
        <f t="shared" si="1303"/>
        <v>4330.8599999999997</v>
      </c>
      <c r="KDZ59" s="70">
        <f t="shared" ref="KDZ59" si="3360">KDY59</f>
        <v>4330.8599999999997</v>
      </c>
      <c r="KEA59" s="70">
        <f t="shared" si="1304"/>
        <v>4330.8599999999997</v>
      </c>
      <c r="KEB59" s="70">
        <f t="shared" si="1304"/>
        <v>4330.8599999999997</v>
      </c>
      <c r="KEC59" s="70">
        <f t="shared" si="1304"/>
        <v>4330.8599999999997</v>
      </c>
      <c r="KED59" s="70">
        <f t="shared" si="1304"/>
        <v>4330.8599999999997</v>
      </c>
      <c r="KEE59" s="70">
        <f t="shared" si="1304"/>
        <v>4330.8599999999997</v>
      </c>
      <c r="KEF59" s="70">
        <f t="shared" si="1304"/>
        <v>4330.8599999999997</v>
      </c>
      <c r="KEG59" s="70">
        <f t="shared" si="1304"/>
        <v>4330.8599999999997</v>
      </c>
      <c r="KEH59" s="70">
        <f t="shared" si="1304"/>
        <v>4330.8599999999997</v>
      </c>
      <c r="KEI59" s="70">
        <f t="shared" si="1304"/>
        <v>4330.8599999999997</v>
      </c>
      <c r="KEJ59" s="70">
        <f t="shared" si="1304"/>
        <v>4330.8599999999997</v>
      </c>
      <c r="KEK59" s="70">
        <f t="shared" si="1304"/>
        <v>4330.8599999999997</v>
      </c>
      <c r="KEL59" s="50">
        <f t="shared" si="1305"/>
        <v>51970.32</v>
      </c>
      <c r="KEM59" s="61" t="s">
        <v>50</v>
      </c>
      <c r="KEN59" s="60">
        <v>51970.319999999992</v>
      </c>
      <c r="KEO59" s="45">
        <f t="shared" si="1306"/>
        <v>4330.8599999999997</v>
      </c>
      <c r="KEP59" s="70">
        <f t="shared" ref="KEP59" si="3361">KEO59</f>
        <v>4330.8599999999997</v>
      </c>
      <c r="KEQ59" s="70">
        <f t="shared" si="1307"/>
        <v>4330.8599999999997</v>
      </c>
      <c r="KER59" s="70">
        <f t="shared" si="1307"/>
        <v>4330.8599999999997</v>
      </c>
      <c r="KES59" s="70">
        <f t="shared" si="1307"/>
        <v>4330.8599999999997</v>
      </c>
      <c r="KET59" s="70">
        <f t="shared" si="1307"/>
        <v>4330.8599999999997</v>
      </c>
      <c r="KEU59" s="70">
        <f t="shared" si="1307"/>
        <v>4330.8599999999997</v>
      </c>
      <c r="KEV59" s="70">
        <f t="shared" si="1307"/>
        <v>4330.8599999999997</v>
      </c>
      <c r="KEW59" s="70">
        <f t="shared" si="1307"/>
        <v>4330.8599999999997</v>
      </c>
      <c r="KEX59" s="70">
        <f t="shared" si="1307"/>
        <v>4330.8599999999997</v>
      </c>
      <c r="KEY59" s="70">
        <f t="shared" si="1307"/>
        <v>4330.8599999999997</v>
      </c>
      <c r="KEZ59" s="70">
        <f t="shared" si="1307"/>
        <v>4330.8599999999997</v>
      </c>
      <c r="KFA59" s="70">
        <f t="shared" si="1307"/>
        <v>4330.8599999999997</v>
      </c>
      <c r="KFB59" s="50">
        <f t="shared" si="1308"/>
        <v>51970.32</v>
      </c>
      <c r="KFC59" s="61" t="s">
        <v>50</v>
      </c>
      <c r="KFD59" s="60">
        <v>51970.319999999992</v>
      </c>
      <c r="KFE59" s="45">
        <f t="shared" si="1309"/>
        <v>4330.8599999999997</v>
      </c>
      <c r="KFF59" s="70">
        <f t="shared" ref="KFF59" si="3362">KFE59</f>
        <v>4330.8599999999997</v>
      </c>
      <c r="KFG59" s="70">
        <f t="shared" si="1310"/>
        <v>4330.8599999999997</v>
      </c>
      <c r="KFH59" s="70">
        <f t="shared" si="1310"/>
        <v>4330.8599999999997</v>
      </c>
      <c r="KFI59" s="70">
        <f t="shared" si="1310"/>
        <v>4330.8599999999997</v>
      </c>
      <c r="KFJ59" s="70">
        <f t="shared" si="1310"/>
        <v>4330.8599999999997</v>
      </c>
      <c r="KFK59" s="70">
        <f t="shared" si="1310"/>
        <v>4330.8599999999997</v>
      </c>
      <c r="KFL59" s="70">
        <f t="shared" si="1310"/>
        <v>4330.8599999999997</v>
      </c>
      <c r="KFM59" s="70">
        <f t="shared" si="1310"/>
        <v>4330.8599999999997</v>
      </c>
      <c r="KFN59" s="70">
        <f t="shared" si="1310"/>
        <v>4330.8599999999997</v>
      </c>
      <c r="KFO59" s="70">
        <f t="shared" si="1310"/>
        <v>4330.8599999999997</v>
      </c>
      <c r="KFP59" s="70">
        <f t="shared" si="1310"/>
        <v>4330.8599999999997</v>
      </c>
      <c r="KFQ59" s="70">
        <f t="shared" si="1310"/>
        <v>4330.8599999999997</v>
      </c>
      <c r="KFR59" s="50">
        <f t="shared" si="1311"/>
        <v>51970.32</v>
      </c>
      <c r="KFS59" s="61" t="s">
        <v>50</v>
      </c>
      <c r="KFT59" s="60">
        <v>51970.319999999992</v>
      </c>
      <c r="KFU59" s="45">
        <f t="shared" si="1312"/>
        <v>4330.8599999999997</v>
      </c>
      <c r="KFV59" s="70">
        <f t="shared" ref="KFV59" si="3363">KFU59</f>
        <v>4330.8599999999997</v>
      </c>
      <c r="KFW59" s="70">
        <f t="shared" si="1313"/>
        <v>4330.8599999999997</v>
      </c>
      <c r="KFX59" s="70">
        <f t="shared" si="1313"/>
        <v>4330.8599999999997</v>
      </c>
      <c r="KFY59" s="70">
        <f t="shared" si="1313"/>
        <v>4330.8599999999997</v>
      </c>
      <c r="KFZ59" s="70">
        <f t="shared" si="1313"/>
        <v>4330.8599999999997</v>
      </c>
      <c r="KGA59" s="70">
        <f t="shared" si="1313"/>
        <v>4330.8599999999997</v>
      </c>
      <c r="KGB59" s="70">
        <f t="shared" si="1313"/>
        <v>4330.8599999999997</v>
      </c>
      <c r="KGC59" s="70">
        <f t="shared" si="1313"/>
        <v>4330.8599999999997</v>
      </c>
      <c r="KGD59" s="70">
        <f t="shared" si="1313"/>
        <v>4330.8599999999997</v>
      </c>
      <c r="KGE59" s="70">
        <f t="shared" si="1313"/>
        <v>4330.8599999999997</v>
      </c>
      <c r="KGF59" s="70">
        <f t="shared" si="1313"/>
        <v>4330.8599999999997</v>
      </c>
      <c r="KGG59" s="70">
        <f t="shared" si="1313"/>
        <v>4330.8599999999997</v>
      </c>
      <c r="KGH59" s="50">
        <f t="shared" si="1314"/>
        <v>51970.32</v>
      </c>
      <c r="KGI59" s="61" t="s">
        <v>50</v>
      </c>
      <c r="KGJ59" s="60">
        <v>51970.319999999992</v>
      </c>
      <c r="KGK59" s="45">
        <f t="shared" si="1315"/>
        <v>4330.8599999999997</v>
      </c>
      <c r="KGL59" s="70">
        <f t="shared" ref="KGL59" si="3364">KGK59</f>
        <v>4330.8599999999997</v>
      </c>
      <c r="KGM59" s="70">
        <f t="shared" si="1316"/>
        <v>4330.8599999999997</v>
      </c>
      <c r="KGN59" s="70">
        <f t="shared" si="1316"/>
        <v>4330.8599999999997</v>
      </c>
      <c r="KGO59" s="70">
        <f t="shared" si="1316"/>
        <v>4330.8599999999997</v>
      </c>
      <c r="KGP59" s="70">
        <f t="shared" si="1316"/>
        <v>4330.8599999999997</v>
      </c>
      <c r="KGQ59" s="70">
        <f t="shared" si="1316"/>
        <v>4330.8599999999997</v>
      </c>
      <c r="KGR59" s="70">
        <f t="shared" si="1316"/>
        <v>4330.8599999999997</v>
      </c>
      <c r="KGS59" s="70">
        <f t="shared" si="1316"/>
        <v>4330.8599999999997</v>
      </c>
      <c r="KGT59" s="70">
        <f t="shared" si="1316"/>
        <v>4330.8599999999997</v>
      </c>
      <c r="KGU59" s="70">
        <f t="shared" si="1316"/>
        <v>4330.8599999999997</v>
      </c>
      <c r="KGV59" s="70">
        <f t="shared" si="1316"/>
        <v>4330.8599999999997</v>
      </c>
      <c r="KGW59" s="70">
        <f t="shared" si="1316"/>
        <v>4330.8599999999997</v>
      </c>
      <c r="KGX59" s="50">
        <f t="shared" si="1317"/>
        <v>51970.32</v>
      </c>
      <c r="KGY59" s="61" t="s">
        <v>50</v>
      </c>
      <c r="KGZ59" s="60">
        <v>51970.319999999992</v>
      </c>
      <c r="KHA59" s="45">
        <f t="shared" si="1318"/>
        <v>4330.8599999999997</v>
      </c>
      <c r="KHB59" s="70">
        <f t="shared" ref="KHB59" si="3365">KHA59</f>
        <v>4330.8599999999997</v>
      </c>
      <c r="KHC59" s="70">
        <f t="shared" si="1319"/>
        <v>4330.8599999999997</v>
      </c>
      <c r="KHD59" s="70">
        <f t="shared" si="1319"/>
        <v>4330.8599999999997</v>
      </c>
      <c r="KHE59" s="70">
        <f t="shared" si="1319"/>
        <v>4330.8599999999997</v>
      </c>
      <c r="KHF59" s="70">
        <f t="shared" si="1319"/>
        <v>4330.8599999999997</v>
      </c>
      <c r="KHG59" s="70">
        <f t="shared" si="1319"/>
        <v>4330.8599999999997</v>
      </c>
      <c r="KHH59" s="70">
        <f t="shared" si="1319"/>
        <v>4330.8599999999997</v>
      </c>
      <c r="KHI59" s="70">
        <f t="shared" si="1319"/>
        <v>4330.8599999999997</v>
      </c>
      <c r="KHJ59" s="70">
        <f t="shared" si="1319"/>
        <v>4330.8599999999997</v>
      </c>
      <c r="KHK59" s="70">
        <f t="shared" si="1319"/>
        <v>4330.8599999999997</v>
      </c>
      <c r="KHL59" s="70">
        <f t="shared" si="1319"/>
        <v>4330.8599999999997</v>
      </c>
      <c r="KHM59" s="70">
        <f t="shared" si="1319"/>
        <v>4330.8599999999997</v>
      </c>
      <c r="KHN59" s="50">
        <f t="shared" si="1320"/>
        <v>51970.32</v>
      </c>
      <c r="KHO59" s="61" t="s">
        <v>50</v>
      </c>
      <c r="KHP59" s="60">
        <v>51970.319999999992</v>
      </c>
      <c r="KHQ59" s="45">
        <f t="shared" si="1321"/>
        <v>4330.8599999999997</v>
      </c>
      <c r="KHR59" s="70">
        <f t="shared" ref="KHR59" si="3366">KHQ59</f>
        <v>4330.8599999999997</v>
      </c>
      <c r="KHS59" s="70">
        <f t="shared" si="1322"/>
        <v>4330.8599999999997</v>
      </c>
      <c r="KHT59" s="70">
        <f t="shared" si="1322"/>
        <v>4330.8599999999997</v>
      </c>
      <c r="KHU59" s="70">
        <f t="shared" si="1322"/>
        <v>4330.8599999999997</v>
      </c>
      <c r="KHV59" s="70">
        <f t="shared" si="1322"/>
        <v>4330.8599999999997</v>
      </c>
      <c r="KHW59" s="70">
        <f t="shared" si="1322"/>
        <v>4330.8599999999997</v>
      </c>
      <c r="KHX59" s="70">
        <f t="shared" si="1322"/>
        <v>4330.8599999999997</v>
      </c>
      <c r="KHY59" s="70">
        <f t="shared" si="1322"/>
        <v>4330.8599999999997</v>
      </c>
      <c r="KHZ59" s="70">
        <f t="shared" si="1322"/>
        <v>4330.8599999999997</v>
      </c>
      <c r="KIA59" s="70">
        <f t="shared" si="1322"/>
        <v>4330.8599999999997</v>
      </c>
      <c r="KIB59" s="70">
        <f t="shared" si="1322"/>
        <v>4330.8599999999997</v>
      </c>
      <c r="KIC59" s="70">
        <f t="shared" si="1322"/>
        <v>4330.8599999999997</v>
      </c>
      <c r="KID59" s="50">
        <f t="shared" si="1323"/>
        <v>51970.32</v>
      </c>
      <c r="KIE59" s="61" t="s">
        <v>50</v>
      </c>
      <c r="KIF59" s="60">
        <v>51970.319999999992</v>
      </c>
      <c r="KIG59" s="45">
        <f t="shared" si="1324"/>
        <v>4330.8599999999997</v>
      </c>
      <c r="KIH59" s="70">
        <f t="shared" ref="KIH59" si="3367">KIG59</f>
        <v>4330.8599999999997</v>
      </c>
      <c r="KII59" s="70">
        <f t="shared" si="1325"/>
        <v>4330.8599999999997</v>
      </c>
      <c r="KIJ59" s="70">
        <f t="shared" si="1325"/>
        <v>4330.8599999999997</v>
      </c>
      <c r="KIK59" s="70">
        <f t="shared" si="1325"/>
        <v>4330.8599999999997</v>
      </c>
      <c r="KIL59" s="70">
        <f t="shared" si="1325"/>
        <v>4330.8599999999997</v>
      </c>
      <c r="KIM59" s="70">
        <f t="shared" si="1325"/>
        <v>4330.8599999999997</v>
      </c>
      <c r="KIN59" s="70">
        <f t="shared" si="1325"/>
        <v>4330.8599999999997</v>
      </c>
      <c r="KIO59" s="70">
        <f t="shared" si="1325"/>
        <v>4330.8599999999997</v>
      </c>
      <c r="KIP59" s="70">
        <f t="shared" si="1325"/>
        <v>4330.8599999999997</v>
      </c>
      <c r="KIQ59" s="70">
        <f t="shared" si="1325"/>
        <v>4330.8599999999997</v>
      </c>
      <c r="KIR59" s="70">
        <f t="shared" si="1325"/>
        <v>4330.8599999999997</v>
      </c>
      <c r="KIS59" s="70">
        <f t="shared" si="1325"/>
        <v>4330.8599999999997</v>
      </c>
      <c r="KIT59" s="50">
        <f t="shared" si="1326"/>
        <v>51970.32</v>
      </c>
      <c r="KIU59" s="61" t="s">
        <v>50</v>
      </c>
      <c r="KIV59" s="60">
        <v>51970.319999999992</v>
      </c>
      <c r="KIW59" s="45">
        <f t="shared" si="1327"/>
        <v>4330.8599999999997</v>
      </c>
      <c r="KIX59" s="70">
        <f t="shared" ref="KIX59" si="3368">KIW59</f>
        <v>4330.8599999999997</v>
      </c>
      <c r="KIY59" s="70">
        <f t="shared" si="1328"/>
        <v>4330.8599999999997</v>
      </c>
      <c r="KIZ59" s="70">
        <f t="shared" si="1328"/>
        <v>4330.8599999999997</v>
      </c>
      <c r="KJA59" s="70">
        <f t="shared" si="1328"/>
        <v>4330.8599999999997</v>
      </c>
      <c r="KJB59" s="70">
        <f t="shared" si="1328"/>
        <v>4330.8599999999997</v>
      </c>
      <c r="KJC59" s="70">
        <f t="shared" si="1328"/>
        <v>4330.8599999999997</v>
      </c>
      <c r="KJD59" s="70">
        <f t="shared" si="1328"/>
        <v>4330.8599999999997</v>
      </c>
      <c r="KJE59" s="70">
        <f t="shared" si="1328"/>
        <v>4330.8599999999997</v>
      </c>
      <c r="KJF59" s="70">
        <f t="shared" si="1328"/>
        <v>4330.8599999999997</v>
      </c>
      <c r="KJG59" s="70">
        <f t="shared" si="1328"/>
        <v>4330.8599999999997</v>
      </c>
      <c r="KJH59" s="70">
        <f t="shared" si="1328"/>
        <v>4330.8599999999997</v>
      </c>
      <c r="KJI59" s="70">
        <f t="shared" si="1328"/>
        <v>4330.8599999999997</v>
      </c>
      <c r="KJJ59" s="50">
        <f t="shared" si="1329"/>
        <v>51970.32</v>
      </c>
      <c r="KJK59" s="61" t="s">
        <v>50</v>
      </c>
      <c r="KJL59" s="60">
        <v>51970.319999999992</v>
      </c>
      <c r="KJM59" s="45">
        <f t="shared" si="1330"/>
        <v>4330.8599999999997</v>
      </c>
      <c r="KJN59" s="70">
        <f t="shared" ref="KJN59" si="3369">KJM59</f>
        <v>4330.8599999999997</v>
      </c>
      <c r="KJO59" s="70">
        <f t="shared" si="1331"/>
        <v>4330.8599999999997</v>
      </c>
      <c r="KJP59" s="70">
        <f t="shared" si="1331"/>
        <v>4330.8599999999997</v>
      </c>
      <c r="KJQ59" s="70">
        <f t="shared" si="1331"/>
        <v>4330.8599999999997</v>
      </c>
      <c r="KJR59" s="70">
        <f t="shared" si="1331"/>
        <v>4330.8599999999997</v>
      </c>
      <c r="KJS59" s="70">
        <f t="shared" si="1331"/>
        <v>4330.8599999999997</v>
      </c>
      <c r="KJT59" s="70">
        <f t="shared" si="1331"/>
        <v>4330.8599999999997</v>
      </c>
      <c r="KJU59" s="70">
        <f t="shared" si="1331"/>
        <v>4330.8599999999997</v>
      </c>
      <c r="KJV59" s="70">
        <f t="shared" si="1331"/>
        <v>4330.8599999999997</v>
      </c>
      <c r="KJW59" s="70">
        <f t="shared" si="1331"/>
        <v>4330.8599999999997</v>
      </c>
      <c r="KJX59" s="70">
        <f t="shared" si="1331"/>
        <v>4330.8599999999997</v>
      </c>
      <c r="KJY59" s="70">
        <f t="shared" si="1331"/>
        <v>4330.8599999999997</v>
      </c>
      <c r="KJZ59" s="50">
        <f t="shared" si="1332"/>
        <v>51970.32</v>
      </c>
      <c r="KKA59" s="61" t="s">
        <v>50</v>
      </c>
      <c r="KKB59" s="60">
        <v>51970.319999999992</v>
      </c>
      <c r="KKC59" s="45">
        <f t="shared" si="1333"/>
        <v>4330.8599999999997</v>
      </c>
      <c r="KKD59" s="70">
        <f t="shared" ref="KKD59" si="3370">KKC59</f>
        <v>4330.8599999999997</v>
      </c>
      <c r="KKE59" s="70">
        <f t="shared" si="1334"/>
        <v>4330.8599999999997</v>
      </c>
      <c r="KKF59" s="70">
        <f t="shared" si="1334"/>
        <v>4330.8599999999997</v>
      </c>
      <c r="KKG59" s="70">
        <f t="shared" si="1334"/>
        <v>4330.8599999999997</v>
      </c>
      <c r="KKH59" s="70">
        <f t="shared" si="1334"/>
        <v>4330.8599999999997</v>
      </c>
      <c r="KKI59" s="70">
        <f t="shared" si="1334"/>
        <v>4330.8599999999997</v>
      </c>
      <c r="KKJ59" s="70">
        <f t="shared" si="1334"/>
        <v>4330.8599999999997</v>
      </c>
      <c r="KKK59" s="70">
        <f t="shared" si="1334"/>
        <v>4330.8599999999997</v>
      </c>
      <c r="KKL59" s="70">
        <f t="shared" si="1334"/>
        <v>4330.8599999999997</v>
      </c>
      <c r="KKM59" s="70">
        <f t="shared" si="1334"/>
        <v>4330.8599999999997</v>
      </c>
      <c r="KKN59" s="70">
        <f t="shared" si="1334"/>
        <v>4330.8599999999997</v>
      </c>
      <c r="KKO59" s="70">
        <f t="shared" si="1334"/>
        <v>4330.8599999999997</v>
      </c>
      <c r="KKP59" s="50">
        <f t="shared" si="1335"/>
        <v>51970.32</v>
      </c>
      <c r="KKQ59" s="61" t="s">
        <v>50</v>
      </c>
      <c r="KKR59" s="60">
        <v>51970.319999999992</v>
      </c>
      <c r="KKS59" s="45">
        <f t="shared" si="1336"/>
        <v>4330.8599999999997</v>
      </c>
      <c r="KKT59" s="70">
        <f t="shared" ref="KKT59" si="3371">KKS59</f>
        <v>4330.8599999999997</v>
      </c>
      <c r="KKU59" s="70">
        <f t="shared" si="1337"/>
        <v>4330.8599999999997</v>
      </c>
      <c r="KKV59" s="70">
        <f t="shared" si="1337"/>
        <v>4330.8599999999997</v>
      </c>
      <c r="KKW59" s="70">
        <f t="shared" si="1337"/>
        <v>4330.8599999999997</v>
      </c>
      <c r="KKX59" s="70">
        <f t="shared" si="1337"/>
        <v>4330.8599999999997</v>
      </c>
      <c r="KKY59" s="70">
        <f t="shared" si="1337"/>
        <v>4330.8599999999997</v>
      </c>
      <c r="KKZ59" s="70">
        <f t="shared" si="1337"/>
        <v>4330.8599999999997</v>
      </c>
      <c r="KLA59" s="70">
        <f t="shared" si="1337"/>
        <v>4330.8599999999997</v>
      </c>
      <c r="KLB59" s="70">
        <f t="shared" si="1337"/>
        <v>4330.8599999999997</v>
      </c>
      <c r="KLC59" s="70">
        <f t="shared" si="1337"/>
        <v>4330.8599999999997</v>
      </c>
      <c r="KLD59" s="70">
        <f t="shared" si="1337"/>
        <v>4330.8599999999997</v>
      </c>
      <c r="KLE59" s="70">
        <f t="shared" si="1337"/>
        <v>4330.8599999999997</v>
      </c>
      <c r="KLF59" s="50">
        <f t="shared" si="1338"/>
        <v>51970.32</v>
      </c>
      <c r="KLG59" s="61" t="s">
        <v>50</v>
      </c>
      <c r="KLH59" s="60">
        <v>51970.319999999992</v>
      </c>
      <c r="KLI59" s="45">
        <f t="shared" si="1339"/>
        <v>4330.8599999999997</v>
      </c>
      <c r="KLJ59" s="70">
        <f t="shared" ref="KLJ59" si="3372">KLI59</f>
        <v>4330.8599999999997</v>
      </c>
      <c r="KLK59" s="70">
        <f t="shared" si="1340"/>
        <v>4330.8599999999997</v>
      </c>
      <c r="KLL59" s="70">
        <f t="shared" si="1340"/>
        <v>4330.8599999999997</v>
      </c>
      <c r="KLM59" s="70">
        <f t="shared" si="1340"/>
        <v>4330.8599999999997</v>
      </c>
      <c r="KLN59" s="70">
        <f t="shared" si="1340"/>
        <v>4330.8599999999997</v>
      </c>
      <c r="KLO59" s="70">
        <f t="shared" si="1340"/>
        <v>4330.8599999999997</v>
      </c>
      <c r="KLP59" s="70">
        <f t="shared" si="1340"/>
        <v>4330.8599999999997</v>
      </c>
      <c r="KLQ59" s="70">
        <f t="shared" si="1340"/>
        <v>4330.8599999999997</v>
      </c>
      <c r="KLR59" s="70">
        <f t="shared" si="1340"/>
        <v>4330.8599999999997</v>
      </c>
      <c r="KLS59" s="70">
        <f t="shared" si="1340"/>
        <v>4330.8599999999997</v>
      </c>
      <c r="KLT59" s="70">
        <f t="shared" si="1340"/>
        <v>4330.8599999999997</v>
      </c>
      <c r="KLU59" s="70">
        <f t="shared" si="1340"/>
        <v>4330.8599999999997</v>
      </c>
      <c r="KLV59" s="50">
        <f t="shared" si="1341"/>
        <v>51970.32</v>
      </c>
      <c r="KLW59" s="61" t="s">
        <v>50</v>
      </c>
      <c r="KLX59" s="60">
        <v>51970.319999999992</v>
      </c>
      <c r="KLY59" s="45">
        <f t="shared" si="1342"/>
        <v>4330.8599999999997</v>
      </c>
      <c r="KLZ59" s="70">
        <f t="shared" ref="KLZ59" si="3373">KLY59</f>
        <v>4330.8599999999997</v>
      </c>
      <c r="KMA59" s="70">
        <f t="shared" si="1343"/>
        <v>4330.8599999999997</v>
      </c>
      <c r="KMB59" s="70">
        <f t="shared" si="1343"/>
        <v>4330.8599999999997</v>
      </c>
      <c r="KMC59" s="70">
        <f t="shared" si="1343"/>
        <v>4330.8599999999997</v>
      </c>
      <c r="KMD59" s="70">
        <f t="shared" si="1343"/>
        <v>4330.8599999999997</v>
      </c>
      <c r="KME59" s="70">
        <f t="shared" si="1343"/>
        <v>4330.8599999999997</v>
      </c>
      <c r="KMF59" s="70">
        <f t="shared" si="1343"/>
        <v>4330.8599999999997</v>
      </c>
      <c r="KMG59" s="70">
        <f t="shared" si="1343"/>
        <v>4330.8599999999997</v>
      </c>
      <c r="KMH59" s="70">
        <f t="shared" si="1343"/>
        <v>4330.8599999999997</v>
      </c>
      <c r="KMI59" s="70">
        <f t="shared" si="1343"/>
        <v>4330.8599999999997</v>
      </c>
      <c r="KMJ59" s="70">
        <f t="shared" si="1343"/>
        <v>4330.8599999999997</v>
      </c>
      <c r="KMK59" s="70">
        <f t="shared" si="1343"/>
        <v>4330.8599999999997</v>
      </c>
      <c r="KML59" s="50">
        <f t="shared" si="1344"/>
        <v>51970.32</v>
      </c>
      <c r="KMM59" s="61" t="s">
        <v>50</v>
      </c>
      <c r="KMN59" s="60">
        <v>51970.319999999992</v>
      </c>
      <c r="KMO59" s="45">
        <f t="shared" si="1345"/>
        <v>4330.8599999999997</v>
      </c>
      <c r="KMP59" s="70">
        <f t="shared" ref="KMP59" si="3374">KMO59</f>
        <v>4330.8599999999997</v>
      </c>
      <c r="KMQ59" s="70">
        <f t="shared" si="1346"/>
        <v>4330.8599999999997</v>
      </c>
      <c r="KMR59" s="70">
        <f t="shared" si="1346"/>
        <v>4330.8599999999997</v>
      </c>
      <c r="KMS59" s="70">
        <f t="shared" si="1346"/>
        <v>4330.8599999999997</v>
      </c>
      <c r="KMT59" s="70">
        <f t="shared" si="1346"/>
        <v>4330.8599999999997</v>
      </c>
      <c r="KMU59" s="70">
        <f t="shared" si="1346"/>
        <v>4330.8599999999997</v>
      </c>
      <c r="KMV59" s="70">
        <f t="shared" si="1346"/>
        <v>4330.8599999999997</v>
      </c>
      <c r="KMW59" s="70">
        <f t="shared" si="1346"/>
        <v>4330.8599999999997</v>
      </c>
      <c r="KMX59" s="70">
        <f t="shared" si="1346"/>
        <v>4330.8599999999997</v>
      </c>
      <c r="KMY59" s="70">
        <f t="shared" si="1346"/>
        <v>4330.8599999999997</v>
      </c>
      <c r="KMZ59" s="70">
        <f t="shared" si="1346"/>
        <v>4330.8599999999997</v>
      </c>
      <c r="KNA59" s="70">
        <f t="shared" si="1346"/>
        <v>4330.8599999999997</v>
      </c>
      <c r="KNB59" s="50">
        <f t="shared" si="1347"/>
        <v>51970.32</v>
      </c>
      <c r="KNC59" s="61" t="s">
        <v>50</v>
      </c>
      <c r="KND59" s="60">
        <v>51970.319999999992</v>
      </c>
      <c r="KNE59" s="45">
        <f t="shared" si="1348"/>
        <v>4330.8599999999997</v>
      </c>
      <c r="KNF59" s="70">
        <f t="shared" ref="KNF59" si="3375">KNE59</f>
        <v>4330.8599999999997</v>
      </c>
      <c r="KNG59" s="70">
        <f t="shared" si="1349"/>
        <v>4330.8599999999997</v>
      </c>
      <c r="KNH59" s="70">
        <f t="shared" si="1349"/>
        <v>4330.8599999999997</v>
      </c>
      <c r="KNI59" s="70">
        <f t="shared" si="1349"/>
        <v>4330.8599999999997</v>
      </c>
      <c r="KNJ59" s="70">
        <f t="shared" si="1349"/>
        <v>4330.8599999999997</v>
      </c>
      <c r="KNK59" s="70">
        <f t="shared" si="1349"/>
        <v>4330.8599999999997</v>
      </c>
      <c r="KNL59" s="70">
        <f t="shared" si="1349"/>
        <v>4330.8599999999997</v>
      </c>
      <c r="KNM59" s="70">
        <f t="shared" si="1349"/>
        <v>4330.8599999999997</v>
      </c>
      <c r="KNN59" s="70">
        <f t="shared" si="1349"/>
        <v>4330.8599999999997</v>
      </c>
      <c r="KNO59" s="70">
        <f t="shared" si="1349"/>
        <v>4330.8599999999997</v>
      </c>
      <c r="KNP59" s="70">
        <f t="shared" si="1349"/>
        <v>4330.8599999999997</v>
      </c>
      <c r="KNQ59" s="70">
        <f t="shared" si="1349"/>
        <v>4330.8599999999997</v>
      </c>
      <c r="KNR59" s="50">
        <f t="shared" si="1350"/>
        <v>51970.32</v>
      </c>
      <c r="KNS59" s="61" t="s">
        <v>50</v>
      </c>
      <c r="KNT59" s="60">
        <v>51970.319999999992</v>
      </c>
      <c r="KNU59" s="45">
        <f t="shared" si="1351"/>
        <v>4330.8599999999997</v>
      </c>
      <c r="KNV59" s="70">
        <f t="shared" ref="KNV59" si="3376">KNU59</f>
        <v>4330.8599999999997</v>
      </c>
      <c r="KNW59" s="70">
        <f t="shared" si="1352"/>
        <v>4330.8599999999997</v>
      </c>
      <c r="KNX59" s="70">
        <f t="shared" si="1352"/>
        <v>4330.8599999999997</v>
      </c>
      <c r="KNY59" s="70">
        <f t="shared" si="1352"/>
        <v>4330.8599999999997</v>
      </c>
      <c r="KNZ59" s="70">
        <f t="shared" si="1352"/>
        <v>4330.8599999999997</v>
      </c>
      <c r="KOA59" s="70">
        <f t="shared" si="1352"/>
        <v>4330.8599999999997</v>
      </c>
      <c r="KOB59" s="70">
        <f t="shared" si="1352"/>
        <v>4330.8599999999997</v>
      </c>
      <c r="KOC59" s="70">
        <f t="shared" si="1352"/>
        <v>4330.8599999999997</v>
      </c>
      <c r="KOD59" s="70">
        <f t="shared" si="1352"/>
        <v>4330.8599999999997</v>
      </c>
      <c r="KOE59" s="70">
        <f t="shared" si="1352"/>
        <v>4330.8599999999997</v>
      </c>
      <c r="KOF59" s="70">
        <f t="shared" si="1352"/>
        <v>4330.8599999999997</v>
      </c>
      <c r="KOG59" s="70">
        <f t="shared" si="1352"/>
        <v>4330.8599999999997</v>
      </c>
      <c r="KOH59" s="50">
        <f t="shared" si="1353"/>
        <v>51970.32</v>
      </c>
      <c r="KOI59" s="61" t="s">
        <v>50</v>
      </c>
      <c r="KOJ59" s="60">
        <v>51970.319999999992</v>
      </c>
      <c r="KOK59" s="45">
        <f t="shared" si="1354"/>
        <v>4330.8599999999997</v>
      </c>
      <c r="KOL59" s="70">
        <f t="shared" ref="KOL59" si="3377">KOK59</f>
        <v>4330.8599999999997</v>
      </c>
      <c r="KOM59" s="70">
        <f t="shared" si="1355"/>
        <v>4330.8599999999997</v>
      </c>
      <c r="KON59" s="70">
        <f t="shared" si="1355"/>
        <v>4330.8599999999997</v>
      </c>
      <c r="KOO59" s="70">
        <f t="shared" si="1355"/>
        <v>4330.8599999999997</v>
      </c>
      <c r="KOP59" s="70">
        <f t="shared" si="1355"/>
        <v>4330.8599999999997</v>
      </c>
      <c r="KOQ59" s="70">
        <f t="shared" si="1355"/>
        <v>4330.8599999999997</v>
      </c>
      <c r="KOR59" s="70">
        <f t="shared" si="1355"/>
        <v>4330.8599999999997</v>
      </c>
      <c r="KOS59" s="70">
        <f t="shared" si="1355"/>
        <v>4330.8599999999997</v>
      </c>
      <c r="KOT59" s="70">
        <f t="shared" si="1355"/>
        <v>4330.8599999999997</v>
      </c>
      <c r="KOU59" s="70">
        <f t="shared" si="1355"/>
        <v>4330.8599999999997</v>
      </c>
      <c r="KOV59" s="70">
        <f t="shared" si="1355"/>
        <v>4330.8599999999997</v>
      </c>
      <c r="KOW59" s="70">
        <f t="shared" si="1355"/>
        <v>4330.8599999999997</v>
      </c>
      <c r="KOX59" s="50">
        <f t="shared" si="1356"/>
        <v>51970.32</v>
      </c>
      <c r="KOY59" s="61" t="s">
        <v>50</v>
      </c>
      <c r="KOZ59" s="60">
        <v>51970.319999999992</v>
      </c>
      <c r="KPA59" s="45">
        <f t="shared" si="1357"/>
        <v>4330.8599999999997</v>
      </c>
      <c r="KPB59" s="70">
        <f t="shared" ref="KPB59" si="3378">KPA59</f>
        <v>4330.8599999999997</v>
      </c>
      <c r="KPC59" s="70">
        <f t="shared" si="1358"/>
        <v>4330.8599999999997</v>
      </c>
      <c r="KPD59" s="70">
        <f t="shared" si="1358"/>
        <v>4330.8599999999997</v>
      </c>
      <c r="KPE59" s="70">
        <f t="shared" si="1358"/>
        <v>4330.8599999999997</v>
      </c>
      <c r="KPF59" s="70">
        <f t="shared" si="1358"/>
        <v>4330.8599999999997</v>
      </c>
      <c r="KPG59" s="70">
        <f t="shared" si="1358"/>
        <v>4330.8599999999997</v>
      </c>
      <c r="KPH59" s="70">
        <f t="shared" si="1358"/>
        <v>4330.8599999999997</v>
      </c>
      <c r="KPI59" s="70">
        <f t="shared" si="1358"/>
        <v>4330.8599999999997</v>
      </c>
      <c r="KPJ59" s="70">
        <f t="shared" si="1358"/>
        <v>4330.8599999999997</v>
      </c>
      <c r="KPK59" s="70">
        <f t="shared" si="1358"/>
        <v>4330.8599999999997</v>
      </c>
      <c r="KPL59" s="70">
        <f t="shared" si="1358"/>
        <v>4330.8599999999997</v>
      </c>
      <c r="KPM59" s="70">
        <f t="shared" si="1358"/>
        <v>4330.8599999999997</v>
      </c>
      <c r="KPN59" s="50">
        <f t="shared" si="1359"/>
        <v>51970.32</v>
      </c>
      <c r="KPO59" s="61" t="s">
        <v>50</v>
      </c>
      <c r="KPP59" s="60">
        <v>51970.319999999992</v>
      </c>
      <c r="KPQ59" s="45">
        <f t="shared" si="1360"/>
        <v>4330.8599999999997</v>
      </c>
      <c r="KPR59" s="70">
        <f t="shared" ref="KPR59" si="3379">KPQ59</f>
        <v>4330.8599999999997</v>
      </c>
      <c r="KPS59" s="70">
        <f t="shared" si="1361"/>
        <v>4330.8599999999997</v>
      </c>
      <c r="KPT59" s="70">
        <f t="shared" si="1361"/>
        <v>4330.8599999999997</v>
      </c>
      <c r="KPU59" s="70">
        <f t="shared" si="1361"/>
        <v>4330.8599999999997</v>
      </c>
      <c r="KPV59" s="70">
        <f t="shared" si="1361"/>
        <v>4330.8599999999997</v>
      </c>
      <c r="KPW59" s="70">
        <f t="shared" si="1361"/>
        <v>4330.8599999999997</v>
      </c>
      <c r="KPX59" s="70">
        <f t="shared" si="1361"/>
        <v>4330.8599999999997</v>
      </c>
      <c r="KPY59" s="70">
        <f t="shared" si="1361"/>
        <v>4330.8599999999997</v>
      </c>
      <c r="KPZ59" s="70">
        <f t="shared" si="1361"/>
        <v>4330.8599999999997</v>
      </c>
      <c r="KQA59" s="70">
        <f t="shared" si="1361"/>
        <v>4330.8599999999997</v>
      </c>
      <c r="KQB59" s="70">
        <f t="shared" si="1361"/>
        <v>4330.8599999999997</v>
      </c>
      <c r="KQC59" s="70">
        <f t="shared" si="1361"/>
        <v>4330.8599999999997</v>
      </c>
      <c r="KQD59" s="50">
        <f t="shared" si="1362"/>
        <v>51970.32</v>
      </c>
      <c r="KQE59" s="61" t="s">
        <v>50</v>
      </c>
      <c r="KQF59" s="60">
        <v>51970.319999999992</v>
      </c>
      <c r="KQG59" s="45">
        <f t="shared" si="1363"/>
        <v>4330.8599999999997</v>
      </c>
      <c r="KQH59" s="70">
        <f t="shared" ref="KQH59" si="3380">KQG59</f>
        <v>4330.8599999999997</v>
      </c>
      <c r="KQI59" s="70">
        <f t="shared" si="1364"/>
        <v>4330.8599999999997</v>
      </c>
      <c r="KQJ59" s="70">
        <f t="shared" si="1364"/>
        <v>4330.8599999999997</v>
      </c>
      <c r="KQK59" s="70">
        <f t="shared" si="1364"/>
        <v>4330.8599999999997</v>
      </c>
      <c r="KQL59" s="70">
        <f t="shared" si="1364"/>
        <v>4330.8599999999997</v>
      </c>
      <c r="KQM59" s="70">
        <f t="shared" si="1364"/>
        <v>4330.8599999999997</v>
      </c>
      <c r="KQN59" s="70">
        <f t="shared" si="1364"/>
        <v>4330.8599999999997</v>
      </c>
      <c r="KQO59" s="70">
        <f t="shared" si="1364"/>
        <v>4330.8599999999997</v>
      </c>
      <c r="KQP59" s="70">
        <f t="shared" si="1364"/>
        <v>4330.8599999999997</v>
      </c>
      <c r="KQQ59" s="70">
        <f t="shared" si="1364"/>
        <v>4330.8599999999997</v>
      </c>
      <c r="KQR59" s="70">
        <f t="shared" si="1364"/>
        <v>4330.8599999999997</v>
      </c>
      <c r="KQS59" s="70">
        <f t="shared" si="1364"/>
        <v>4330.8599999999997</v>
      </c>
      <c r="KQT59" s="50">
        <f t="shared" si="1365"/>
        <v>51970.32</v>
      </c>
      <c r="KQU59" s="61" t="s">
        <v>50</v>
      </c>
      <c r="KQV59" s="60">
        <v>51970.319999999992</v>
      </c>
      <c r="KQW59" s="45">
        <f t="shared" si="1366"/>
        <v>4330.8599999999997</v>
      </c>
      <c r="KQX59" s="70">
        <f t="shared" ref="KQX59" si="3381">KQW59</f>
        <v>4330.8599999999997</v>
      </c>
      <c r="KQY59" s="70">
        <f t="shared" si="1367"/>
        <v>4330.8599999999997</v>
      </c>
      <c r="KQZ59" s="70">
        <f t="shared" si="1367"/>
        <v>4330.8599999999997</v>
      </c>
      <c r="KRA59" s="70">
        <f t="shared" si="1367"/>
        <v>4330.8599999999997</v>
      </c>
      <c r="KRB59" s="70">
        <f t="shared" si="1367"/>
        <v>4330.8599999999997</v>
      </c>
      <c r="KRC59" s="70">
        <f t="shared" si="1367"/>
        <v>4330.8599999999997</v>
      </c>
      <c r="KRD59" s="70">
        <f t="shared" si="1367"/>
        <v>4330.8599999999997</v>
      </c>
      <c r="KRE59" s="70">
        <f t="shared" si="1367"/>
        <v>4330.8599999999997</v>
      </c>
      <c r="KRF59" s="70">
        <f t="shared" si="1367"/>
        <v>4330.8599999999997</v>
      </c>
      <c r="KRG59" s="70">
        <f t="shared" si="1367"/>
        <v>4330.8599999999997</v>
      </c>
      <c r="KRH59" s="70">
        <f t="shared" si="1367"/>
        <v>4330.8599999999997</v>
      </c>
      <c r="KRI59" s="70">
        <f t="shared" si="1367"/>
        <v>4330.8599999999997</v>
      </c>
      <c r="KRJ59" s="50">
        <f t="shared" si="1368"/>
        <v>51970.32</v>
      </c>
      <c r="KRK59" s="61" t="s">
        <v>50</v>
      </c>
      <c r="KRL59" s="60">
        <v>51970.319999999992</v>
      </c>
      <c r="KRM59" s="45">
        <f t="shared" si="1369"/>
        <v>4330.8599999999997</v>
      </c>
      <c r="KRN59" s="70">
        <f t="shared" ref="KRN59" si="3382">KRM59</f>
        <v>4330.8599999999997</v>
      </c>
      <c r="KRO59" s="70">
        <f t="shared" si="1370"/>
        <v>4330.8599999999997</v>
      </c>
      <c r="KRP59" s="70">
        <f t="shared" si="1370"/>
        <v>4330.8599999999997</v>
      </c>
      <c r="KRQ59" s="70">
        <f t="shared" si="1370"/>
        <v>4330.8599999999997</v>
      </c>
      <c r="KRR59" s="70">
        <f t="shared" si="1370"/>
        <v>4330.8599999999997</v>
      </c>
      <c r="KRS59" s="70">
        <f t="shared" si="1370"/>
        <v>4330.8599999999997</v>
      </c>
      <c r="KRT59" s="70">
        <f t="shared" si="1370"/>
        <v>4330.8599999999997</v>
      </c>
      <c r="KRU59" s="70">
        <f t="shared" si="1370"/>
        <v>4330.8599999999997</v>
      </c>
      <c r="KRV59" s="70">
        <f t="shared" si="1370"/>
        <v>4330.8599999999997</v>
      </c>
      <c r="KRW59" s="70">
        <f t="shared" si="1370"/>
        <v>4330.8599999999997</v>
      </c>
      <c r="KRX59" s="70">
        <f t="shared" si="1370"/>
        <v>4330.8599999999997</v>
      </c>
      <c r="KRY59" s="70">
        <f t="shared" si="1370"/>
        <v>4330.8599999999997</v>
      </c>
      <c r="KRZ59" s="50">
        <f t="shared" si="1371"/>
        <v>51970.32</v>
      </c>
      <c r="KSA59" s="61" t="s">
        <v>50</v>
      </c>
      <c r="KSB59" s="60">
        <v>51970.319999999992</v>
      </c>
      <c r="KSC59" s="45">
        <f t="shared" si="1372"/>
        <v>4330.8599999999997</v>
      </c>
      <c r="KSD59" s="70">
        <f t="shared" ref="KSD59" si="3383">KSC59</f>
        <v>4330.8599999999997</v>
      </c>
      <c r="KSE59" s="70">
        <f t="shared" si="1373"/>
        <v>4330.8599999999997</v>
      </c>
      <c r="KSF59" s="70">
        <f t="shared" si="1373"/>
        <v>4330.8599999999997</v>
      </c>
      <c r="KSG59" s="70">
        <f t="shared" si="1373"/>
        <v>4330.8599999999997</v>
      </c>
      <c r="KSH59" s="70">
        <f t="shared" si="1373"/>
        <v>4330.8599999999997</v>
      </c>
      <c r="KSI59" s="70">
        <f t="shared" si="1373"/>
        <v>4330.8599999999997</v>
      </c>
      <c r="KSJ59" s="70">
        <f t="shared" si="1373"/>
        <v>4330.8599999999997</v>
      </c>
      <c r="KSK59" s="70">
        <f t="shared" si="1373"/>
        <v>4330.8599999999997</v>
      </c>
      <c r="KSL59" s="70">
        <f t="shared" si="1373"/>
        <v>4330.8599999999997</v>
      </c>
      <c r="KSM59" s="70">
        <f t="shared" si="1373"/>
        <v>4330.8599999999997</v>
      </c>
      <c r="KSN59" s="70">
        <f t="shared" si="1373"/>
        <v>4330.8599999999997</v>
      </c>
      <c r="KSO59" s="70">
        <f t="shared" si="1373"/>
        <v>4330.8599999999997</v>
      </c>
      <c r="KSP59" s="50">
        <f t="shared" si="1374"/>
        <v>51970.32</v>
      </c>
      <c r="KSQ59" s="61" t="s">
        <v>50</v>
      </c>
      <c r="KSR59" s="60">
        <v>51970.319999999992</v>
      </c>
      <c r="KSS59" s="45">
        <f t="shared" si="1375"/>
        <v>4330.8599999999997</v>
      </c>
      <c r="KST59" s="70">
        <f t="shared" ref="KST59" si="3384">KSS59</f>
        <v>4330.8599999999997</v>
      </c>
      <c r="KSU59" s="70">
        <f t="shared" si="1376"/>
        <v>4330.8599999999997</v>
      </c>
      <c r="KSV59" s="70">
        <f t="shared" si="1376"/>
        <v>4330.8599999999997</v>
      </c>
      <c r="KSW59" s="70">
        <f t="shared" si="1376"/>
        <v>4330.8599999999997</v>
      </c>
      <c r="KSX59" s="70">
        <f t="shared" si="1376"/>
        <v>4330.8599999999997</v>
      </c>
      <c r="KSY59" s="70">
        <f t="shared" si="1376"/>
        <v>4330.8599999999997</v>
      </c>
      <c r="KSZ59" s="70">
        <f t="shared" si="1376"/>
        <v>4330.8599999999997</v>
      </c>
      <c r="KTA59" s="70">
        <f t="shared" si="1376"/>
        <v>4330.8599999999997</v>
      </c>
      <c r="KTB59" s="70">
        <f t="shared" si="1376"/>
        <v>4330.8599999999997</v>
      </c>
      <c r="KTC59" s="70">
        <f t="shared" si="1376"/>
        <v>4330.8599999999997</v>
      </c>
      <c r="KTD59" s="70">
        <f t="shared" si="1376"/>
        <v>4330.8599999999997</v>
      </c>
      <c r="KTE59" s="70">
        <f t="shared" si="1376"/>
        <v>4330.8599999999997</v>
      </c>
      <c r="KTF59" s="50">
        <f t="shared" si="1377"/>
        <v>51970.32</v>
      </c>
      <c r="KTG59" s="61" t="s">
        <v>50</v>
      </c>
      <c r="KTH59" s="60">
        <v>51970.319999999992</v>
      </c>
      <c r="KTI59" s="45">
        <f t="shared" si="1378"/>
        <v>4330.8599999999997</v>
      </c>
      <c r="KTJ59" s="70">
        <f t="shared" ref="KTJ59" si="3385">KTI59</f>
        <v>4330.8599999999997</v>
      </c>
      <c r="KTK59" s="70">
        <f t="shared" si="1379"/>
        <v>4330.8599999999997</v>
      </c>
      <c r="KTL59" s="70">
        <f t="shared" si="1379"/>
        <v>4330.8599999999997</v>
      </c>
      <c r="KTM59" s="70">
        <f t="shared" si="1379"/>
        <v>4330.8599999999997</v>
      </c>
      <c r="KTN59" s="70">
        <f t="shared" si="1379"/>
        <v>4330.8599999999997</v>
      </c>
      <c r="KTO59" s="70">
        <f t="shared" si="1379"/>
        <v>4330.8599999999997</v>
      </c>
      <c r="KTP59" s="70">
        <f t="shared" si="1379"/>
        <v>4330.8599999999997</v>
      </c>
      <c r="KTQ59" s="70">
        <f t="shared" si="1379"/>
        <v>4330.8599999999997</v>
      </c>
      <c r="KTR59" s="70">
        <f t="shared" si="1379"/>
        <v>4330.8599999999997</v>
      </c>
      <c r="KTS59" s="70">
        <f t="shared" si="1379"/>
        <v>4330.8599999999997</v>
      </c>
      <c r="KTT59" s="70">
        <f t="shared" si="1379"/>
        <v>4330.8599999999997</v>
      </c>
      <c r="KTU59" s="70">
        <f t="shared" si="1379"/>
        <v>4330.8599999999997</v>
      </c>
      <c r="KTV59" s="50">
        <f t="shared" si="1380"/>
        <v>51970.32</v>
      </c>
      <c r="KTW59" s="61" t="s">
        <v>50</v>
      </c>
      <c r="KTX59" s="60">
        <v>51970.319999999992</v>
      </c>
      <c r="KTY59" s="45">
        <f t="shared" si="1381"/>
        <v>4330.8599999999997</v>
      </c>
      <c r="KTZ59" s="70">
        <f t="shared" ref="KTZ59" si="3386">KTY59</f>
        <v>4330.8599999999997</v>
      </c>
      <c r="KUA59" s="70">
        <f t="shared" si="1382"/>
        <v>4330.8599999999997</v>
      </c>
      <c r="KUB59" s="70">
        <f t="shared" si="1382"/>
        <v>4330.8599999999997</v>
      </c>
      <c r="KUC59" s="70">
        <f t="shared" si="1382"/>
        <v>4330.8599999999997</v>
      </c>
      <c r="KUD59" s="70">
        <f t="shared" si="1382"/>
        <v>4330.8599999999997</v>
      </c>
      <c r="KUE59" s="70">
        <f t="shared" si="1382"/>
        <v>4330.8599999999997</v>
      </c>
      <c r="KUF59" s="70">
        <f t="shared" si="1382"/>
        <v>4330.8599999999997</v>
      </c>
      <c r="KUG59" s="70">
        <f t="shared" si="1382"/>
        <v>4330.8599999999997</v>
      </c>
      <c r="KUH59" s="70">
        <f t="shared" si="1382"/>
        <v>4330.8599999999997</v>
      </c>
      <c r="KUI59" s="70">
        <f t="shared" si="1382"/>
        <v>4330.8599999999997</v>
      </c>
      <c r="KUJ59" s="70">
        <f t="shared" si="1382"/>
        <v>4330.8599999999997</v>
      </c>
      <c r="KUK59" s="70">
        <f t="shared" si="1382"/>
        <v>4330.8599999999997</v>
      </c>
      <c r="KUL59" s="50">
        <f t="shared" si="1383"/>
        <v>51970.32</v>
      </c>
      <c r="KUM59" s="61" t="s">
        <v>50</v>
      </c>
      <c r="KUN59" s="60">
        <v>51970.319999999992</v>
      </c>
      <c r="KUO59" s="45">
        <f t="shared" si="1384"/>
        <v>4330.8599999999997</v>
      </c>
      <c r="KUP59" s="70">
        <f t="shared" ref="KUP59" si="3387">KUO59</f>
        <v>4330.8599999999997</v>
      </c>
      <c r="KUQ59" s="70">
        <f t="shared" si="1385"/>
        <v>4330.8599999999997</v>
      </c>
      <c r="KUR59" s="70">
        <f t="shared" si="1385"/>
        <v>4330.8599999999997</v>
      </c>
      <c r="KUS59" s="70">
        <f t="shared" si="1385"/>
        <v>4330.8599999999997</v>
      </c>
      <c r="KUT59" s="70">
        <f t="shared" si="1385"/>
        <v>4330.8599999999997</v>
      </c>
      <c r="KUU59" s="70">
        <f t="shared" si="1385"/>
        <v>4330.8599999999997</v>
      </c>
      <c r="KUV59" s="70">
        <f t="shared" si="1385"/>
        <v>4330.8599999999997</v>
      </c>
      <c r="KUW59" s="70">
        <f t="shared" si="1385"/>
        <v>4330.8599999999997</v>
      </c>
      <c r="KUX59" s="70">
        <f t="shared" si="1385"/>
        <v>4330.8599999999997</v>
      </c>
      <c r="KUY59" s="70">
        <f t="shared" si="1385"/>
        <v>4330.8599999999997</v>
      </c>
      <c r="KUZ59" s="70">
        <f t="shared" si="1385"/>
        <v>4330.8599999999997</v>
      </c>
      <c r="KVA59" s="70">
        <f t="shared" si="1385"/>
        <v>4330.8599999999997</v>
      </c>
      <c r="KVB59" s="50">
        <f t="shared" si="1386"/>
        <v>51970.32</v>
      </c>
      <c r="KVC59" s="61" t="s">
        <v>50</v>
      </c>
      <c r="KVD59" s="60">
        <v>51970.319999999992</v>
      </c>
      <c r="KVE59" s="45">
        <f t="shared" si="1387"/>
        <v>4330.8599999999997</v>
      </c>
      <c r="KVF59" s="70">
        <f t="shared" ref="KVF59" si="3388">KVE59</f>
        <v>4330.8599999999997</v>
      </c>
      <c r="KVG59" s="70">
        <f t="shared" si="1388"/>
        <v>4330.8599999999997</v>
      </c>
      <c r="KVH59" s="70">
        <f t="shared" si="1388"/>
        <v>4330.8599999999997</v>
      </c>
      <c r="KVI59" s="70">
        <f t="shared" si="1388"/>
        <v>4330.8599999999997</v>
      </c>
      <c r="KVJ59" s="70">
        <f t="shared" si="1388"/>
        <v>4330.8599999999997</v>
      </c>
      <c r="KVK59" s="70">
        <f t="shared" si="1388"/>
        <v>4330.8599999999997</v>
      </c>
      <c r="KVL59" s="70">
        <f t="shared" si="1388"/>
        <v>4330.8599999999997</v>
      </c>
      <c r="KVM59" s="70">
        <f t="shared" si="1388"/>
        <v>4330.8599999999997</v>
      </c>
      <c r="KVN59" s="70">
        <f t="shared" si="1388"/>
        <v>4330.8599999999997</v>
      </c>
      <c r="KVO59" s="70">
        <f t="shared" si="1388"/>
        <v>4330.8599999999997</v>
      </c>
      <c r="KVP59" s="70">
        <f t="shared" si="1388"/>
        <v>4330.8599999999997</v>
      </c>
      <c r="KVQ59" s="70">
        <f t="shared" si="1388"/>
        <v>4330.8599999999997</v>
      </c>
      <c r="KVR59" s="50">
        <f t="shared" si="1389"/>
        <v>51970.32</v>
      </c>
      <c r="KVS59" s="61" t="s">
        <v>50</v>
      </c>
      <c r="KVT59" s="60">
        <v>51970.319999999992</v>
      </c>
      <c r="KVU59" s="45">
        <f t="shared" si="1390"/>
        <v>4330.8599999999997</v>
      </c>
      <c r="KVV59" s="70">
        <f t="shared" ref="KVV59" si="3389">KVU59</f>
        <v>4330.8599999999997</v>
      </c>
      <c r="KVW59" s="70">
        <f t="shared" si="1391"/>
        <v>4330.8599999999997</v>
      </c>
      <c r="KVX59" s="70">
        <f t="shared" si="1391"/>
        <v>4330.8599999999997</v>
      </c>
      <c r="KVY59" s="70">
        <f t="shared" si="1391"/>
        <v>4330.8599999999997</v>
      </c>
      <c r="KVZ59" s="70">
        <f t="shared" si="1391"/>
        <v>4330.8599999999997</v>
      </c>
      <c r="KWA59" s="70">
        <f t="shared" si="1391"/>
        <v>4330.8599999999997</v>
      </c>
      <c r="KWB59" s="70">
        <f t="shared" si="1391"/>
        <v>4330.8599999999997</v>
      </c>
      <c r="KWC59" s="70">
        <f t="shared" si="1391"/>
        <v>4330.8599999999997</v>
      </c>
      <c r="KWD59" s="70">
        <f t="shared" si="1391"/>
        <v>4330.8599999999997</v>
      </c>
      <c r="KWE59" s="70">
        <f t="shared" si="1391"/>
        <v>4330.8599999999997</v>
      </c>
      <c r="KWF59" s="70">
        <f t="shared" si="1391"/>
        <v>4330.8599999999997</v>
      </c>
      <c r="KWG59" s="70">
        <f t="shared" si="1391"/>
        <v>4330.8599999999997</v>
      </c>
      <c r="KWH59" s="50">
        <f t="shared" si="1392"/>
        <v>51970.32</v>
      </c>
      <c r="KWI59" s="61" t="s">
        <v>50</v>
      </c>
      <c r="KWJ59" s="60">
        <v>51970.319999999992</v>
      </c>
      <c r="KWK59" s="45">
        <f t="shared" si="1393"/>
        <v>4330.8599999999997</v>
      </c>
      <c r="KWL59" s="70">
        <f t="shared" ref="KWL59" si="3390">KWK59</f>
        <v>4330.8599999999997</v>
      </c>
      <c r="KWM59" s="70">
        <f t="shared" si="1394"/>
        <v>4330.8599999999997</v>
      </c>
      <c r="KWN59" s="70">
        <f t="shared" si="1394"/>
        <v>4330.8599999999997</v>
      </c>
      <c r="KWO59" s="70">
        <f t="shared" si="1394"/>
        <v>4330.8599999999997</v>
      </c>
      <c r="KWP59" s="70">
        <f t="shared" si="1394"/>
        <v>4330.8599999999997</v>
      </c>
      <c r="KWQ59" s="70">
        <f t="shared" si="1394"/>
        <v>4330.8599999999997</v>
      </c>
      <c r="KWR59" s="70">
        <f t="shared" si="1394"/>
        <v>4330.8599999999997</v>
      </c>
      <c r="KWS59" s="70">
        <f t="shared" si="1394"/>
        <v>4330.8599999999997</v>
      </c>
      <c r="KWT59" s="70">
        <f t="shared" si="1394"/>
        <v>4330.8599999999997</v>
      </c>
      <c r="KWU59" s="70">
        <f t="shared" si="1394"/>
        <v>4330.8599999999997</v>
      </c>
      <c r="KWV59" s="70">
        <f t="shared" si="1394"/>
        <v>4330.8599999999997</v>
      </c>
      <c r="KWW59" s="70">
        <f t="shared" si="1394"/>
        <v>4330.8599999999997</v>
      </c>
      <c r="KWX59" s="50">
        <f t="shared" si="1395"/>
        <v>51970.32</v>
      </c>
      <c r="KWY59" s="61" t="s">
        <v>50</v>
      </c>
      <c r="KWZ59" s="60">
        <v>51970.319999999992</v>
      </c>
      <c r="KXA59" s="45">
        <f t="shared" si="1396"/>
        <v>4330.8599999999997</v>
      </c>
      <c r="KXB59" s="70">
        <f t="shared" ref="KXB59" si="3391">KXA59</f>
        <v>4330.8599999999997</v>
      </c>
      <c r="KXC59" s="70">
        <f t="shared" si="1397"/>
        <v>4330.8599999999997</v>
      </c>
      <c r="KXD59" s="70">
        <f t="shared" si="1397"/>
        <v>4330.8599999999997</v>
      </c>
      <c r="KXE59" s="70">
        <f t="shared" si="1397"/>
        <v>4330.8599999999997</v>
      </c>
      <c r="KXF59" s="70">
        <f t="shared" si="1397"/>
        <v>4330.8599999999997</v>
      </c>
      <c r="KXG59" s="70">
        <f t="shared" si="1397"/>
        <v>4330.8599999999997</v>
      </c>
      <c r="KXH59" s="70">
        <f t="shared" si="1397"/>
        <v>4330.8599999999997</v>
      </c>
      <c r="KXI59" s="70">
        <f t="shared" si="1397"/>
        <v>4330.8599999999997</v>
      </c>
      <c r="KXJ59" s="70">
        <f t="shared" si="1397"/>
        <v>4330.8599999999997</v>
      </c>
      <c r="KXK59" s="70">
        <f t="shared" si="1397"/>
        <v>4330.8599999999997</v>
      </c>
      <c r="KXL59" s="70">
        <f t="shared" si="1397"/>
        <v>4330.8599999999997</v>
      </c>
      <c r="KXM59" s="70">
        <f t="shared" si="1397"/>
        <v>4330.8599999999997</v>
      </c>
      <c r="KXN59" s="50">
        <f t="shared" si="1398"/>
        <v>51970.32</v>
      </c>
      <c r="KXO59" s="61" t="s">
        <v>50</v>
      </c>
      <c r="KXP59" s="60">
        <v>51970.319999999992</v>
      </c>
      <c r="KXQ59" s="45">
        <f t="shared" si="1399"/>
        <v>4330.8599999999997</v>
      </c>
      <c r="KXR59" s="70">
        <f t="shared" ref="KXR59" si="3392">KXQ59</f>
        <v>4330.8599999999997</v>
      </c>
      <c r="KXS59" s="70">
        <f t="shared" si="1400"/>
        <v>4330.8599999999997</v>
      </c>
      <c r="KXT59" s="70">
        <f t="shared" si="1400"/>
        <v>4330.8599999999997</v>
      </c>
      <c r="KXU59" s="70">
        <f t="shared" si="1400"/>
        <v>4330.8599999999997</v>
      </c>
      <c r="KXV59" s="70">
        <f t="shared" si="1400"/>
        <v>4330.8599999999997</v>
      </c>
      <c r="KXW59" s="70">
        <f t="shared" si="1400"/>
        <v>4330.8599999999997</v>
      </c>
      <c r="KXX59" s="70">
        <f t="shared" si="1400"/>
        <v>4330.8599999999997</v>
      </c>
      <c r="KXY59" s="70">
        <f t="shared" si="1400"/>
        <v>4330.8599999999997</v>
      </c>
      <c r="KXZ59" s="70">
        <f t="shared" si="1400"/>
        <v>4330.8599999999997</v>
      </c>
      <c r="KYA59" s="70">
        <f t="shared" si="1400"/>
        <v>4330.8599999999997</v>
      </c>
      <c r="KYB59" s="70">
        <f t="shared" si="1400"/>
        <v>4330.8599999999997</v>
      </c>
      <c r="KYC59" s="70">
        <f t="shared" si="1400"/>
        <v>4330.8599999999997</v>
      </c>
      <c r="KYD59" s="50">
        <f t="shared" si="1401"/>
        <v>51970.32</v>
      </c>
      <c r="KYE59" s="61" t="s">
        <v>50</v>
      </c>
      <c r="KYF59" s="60">
        <v>51970.319999999992</v>
      </c>
      <c r="KYG59" s="45">
        <f t="shared" si="1402"/>
        <v>4330.8599999999997</v>
      </c>
      <c r="KYH59" s="70">
        <f t="shared" ref="KYH59" si="3393">KYG59</f>
        <v>4330.8599999999997</v>
      </c>
      <c r="KYI59" s="70">
        <f t="shared" si="1403"/>
        <v>4330.8599999999997</v>
      </c>
      <c r="KYJ59" s="70">
        <f t="shared" si="1403"/>
        <v>4330.8599999999997</v>
      </c>
      <c r="KYK59" s="70">
        <f t="shared" si="1403"/>
        <v>4330.8599999999997</v>
      </c>
      <c r="KYL59" s="70">
        <f t="shared" si="1403"/>
        <v>4330.8599999999997</v>
      </c>
      <c r="KYM59" s="70">
        <f t="shared" si="1403"/>
        <v>4330.8599999999997</v>
      </c>
      <c r="KYN59" s="70">
        <f t="shared" si="1403"/>
        <v>4330.8599999999997</v>
      </c>
      <c r="KYO59" s="70">
        <f t="shared" si="1403"/>
        <v>4330.8599999999997</v>
      </c>
      <c r="KYP59" s="70">
        <f t="shared" si="1403"/>
        <v>4330.8599999999997</v>
      </c>
      <c r="KYQ59" s="70">
        <f t="shared" si="1403"/>
        <v>4330.8599999999997</v>
      </c>
      <c r="KYR59" s="70">
        <f t="shared" si="1403"/>
        <v>4330.8599999999997</v>
      </c>
      <c r="KYS59" s="70">
        <f t="shared" si="1403"/>
        <v>4330.8599999999997</v>
      </c>
      <c r="KYT59" s="50">
        <f t="shared" si="1404"/>
        <v>51970.32</v>
      </c>
      <c r="KYU59" s="61" t="s">
        <v>50</v>
      </c>
      <c r="KYV59" s="60">
        <v>51970.319999999992</v>
      </c>
      <c r="KYW59" s="45">
        <f t="shared" si="1405"/>
        <v>4330.8599999999997</v>
      </c>
      <c r="KYX59" s="70">
        <f t="shared" ref="KYX59" si="3394">KYW59</f>
        <v>4330.8599999999997</v>
      </c>
      <c r="KYY59" s="70">
        <f t="shared" si="1406"/>
        <v>4330.8599999999997</v>
      </c>
      <c r="KYZ59" s="70">
        <f t="shared" si="1406"/>
        <v>4330.8599999999997</v>
      </c>
      <c r="KZA59" s="70">
        <f t="shared" si="1406"/>
        <v>4330.8599999999997</v>
      </c>
      <c r="KZB59" s="70">
        <f t="shared" si="1406"/>
        <v>4330.8599999999997</v>
      </c>
      <c r="KZC59" s="70">
        <f t="shared" si="1406"/>
        <v>4330.8599999999997</v>
      </c>
      <c r="KZD59" s="70">
        <f t="shared" si="1406"/>
        <v>4330.8599999999997</v>
      </c>
      <c r="KZE59" s="70">
        <f t="shared" si="1406"/>
        <v>4330.8599999999997</v>
      </c>
      <c r="KZF59" s="70">
        <f t="shared" si="1406"/>
        <v>4330.8599999999997</v>
      </c>
      <c r="KZG59" s="70">
        <f t="shared" si="1406"/>
        <v>4330.8599999999997</v>
      </c>
      <c r="KZH59" s="70">
        <f t="shared" si="1406"/>
        <v>4330.8599999999997</v>
      </c>
      <c r="KZI59" s="70">
        <f t="shared" si="1406"/>
        <v>4330.8599999999997</v>
      </c>
      <c r="KZJ59" s="50">
        <f t="shared" si="1407"/>
        <v>51970.32</v>
      </c>
      <c r="KZK59" s="61" t="s">
        <v>50</v>
      </c>
      <c r="KZL59" s="60">
        <v>51970.319999999992</v>
      </c>
      <c r="KZM59" s="45">
        <f t="shared" si="1408"/>
        <v>4330.8599999999997</v>
      </c>
      <c r="KZN59" s="70">
        <f t="shared" ref="KZN59" si="3395">KZM59</f>
        <v>4330.8599999999997</v>
      </c>
      <c r="KZO59" s="70">
        <f t="shared" si="1409"/>
        <v>4330.8599999999997</v>
      </c>
      <c r="KZP59" s="70">
        <f t="shared" si="1409"/>
        <v>4330.8599999999997</v>
      </c>
      <c r="KZQ59" s="70">
        <f t="shared" si="1409"/>
        <v>4330.8599999999997</v>
      </c>
      <c r="KZR59" s="70">
        <f t="shared" si="1409"/>
        <v>4330.8599999999997</v>
      </c>
      <c r="KZS59" s="70">
        <f t="shared" si="1409"/>
        <v>4330.8599999999997</v>
      </c>
      <c r="KZT59" s="70">
        <f t="shared" si="1409"/>
        <v>4330.8599999999997</v>
      </c>
      <c r="KZU59" s="70">
        <f t="shared" si="1409"/>
        <v>4330.8599999999997</v>
      </c>
      <c r="KZV59" s="70">
        <f t="shared" si="1409"/>
        <v>4330.8599999999997</v>
      </c>
      <c r="KZW59" s="70">
        <f t="shared" si="1409"/>
        <v>4330.8599999999997</v>
      </c>
      <c r="KZX59" s="70">
        <f t="shared" si="1409"/>
        <v>4330.8599999999997</v>
      </c>
      <c r="KZY59" s="70">
        <f t="shared" si="1409"/>
        <v>4330.8599999999997</v>
      </c>
      <c r="KZZ59" s="50">
        <f t="shared" si="1410"/>
        <v>51970.32</v>
      </c>
      <c r="LAA59" s="61" t="s">
        <v>50</v>
      </c>
      <c r="LAB59" s="60">
        <v>51970.319999999992</v>
      </c>
      <c r="LAC59" s="45">
        <f t="shared" si="1411"/>
        <v>4330.8599999999997</v>
      </c>
      <c r="LAD59" s="70">
        <f t="shared" ref="LAD59" si="3396">LAC59</f>
        <v>4330.8599999999997</v>
      </c>
      <c r="LAE59" s="70">
        <f t="shared" si="1412"/>
        <v>4330.8599999999997</v>
      </c>
      <c r="LAF59" s="70">
        <f t="shared" si="1412"/>
        <v>4330.8599999999997</v>
      </c>
      <c r="LAG59" s="70">
        <f t="shared" si="1412"/>
        <v>4330.8599999999997</v>
      </c>
      <c r="LAH59" s="70">
        <f t="shared" si="1412"/>
        <v>4330.8599999999997</v>
      </c>
      <c r="LAI59" s="70">
        <f t="shared" si="1412"/>
        <v>4330.8599999999997</v>
      </c>
      <c r="LAJ59" s="70">
        <f t="shared" si="1412"/>
        <v>4330.8599999999997</v>
      </c>
      <c r="LAK59" s="70">
        <f t="shared" si="1412"/>
        <v>4330.8599999999997</v>
      </c>
      <c r="LAL59" s="70">
        <f t="shared" si="1412"/>
        <v>4330.8599999999997</v>
      </c>
      <c r="LAM59" s="70">
        <f t="shared" si="1412"/>
        <v>4330.8599999999997</v>
      </c>
      <c r="LAN59" s="70">
        <f t="shared" si="1412"/>
        <v>4330.8599999999997</v>
      </c>
      <c r="LAO59" s="70">
        <f t="shared" si="1412"/>
        <v>4330.8599999999997</v>
      </c>
      <c r="LAP59" s="50">
        <f t="shared" si="1413"/>
        <v>51970.32</v>
      </c>
      <c r="LAQ59" s="61" t="s">
        <v>50</v>
      </c>
      <c r="LAR59" s="60">
        <v>51970.319999999992</v>
      </c>
      <c r="LAS59" s="45">
        <f t="shared" si="1414"/>
        <v>4330.8599999999997</v>
      </c>
      <c r="LAT59" s="70">
        <f t="shared" ref="LAT59" si="3397">LAS59</f>
        <v>4330.8599999999997</v>
      </c>
      <c r="LAU59" s="70">
        <f t="shared" si="1415"/>
        <v>4330.8599999999997</v>
      </c>
      <c r="LAV59" s="70">
        <f t="shared" si="1415"/>
        <v>4330.8599999999997</v>
      </c>
      <c r="LAW59" s="70">
        <f t="shared" si="1415"/>
        <v>4330.8599999999997</v>
      </c>
      <c r="LAX59" s="70">
        <f t="shared" si="1415"/>
        <v>4330.8599999999997</v>
      </c>
      <c r="LAY59" s="70">
        <f t="shared" si="1415"/>
        <v>4330.8599999999997</v>
      </c>
      <c r="LAZ59" s="70">
        <f t="shared" si="1415"/>
        <v>4330.8599999999997</v>
      </c>
      <c r="LBA59" s="70">
        <f t="shared" si="1415"/>
        <v>4330.8599999999997</v>
      </c>
      <c r="LBB59" s="70">
        <f t="shared" si="1415"/>
        <v>4330.8599999999997</v>
      </c>
      <c r="LBC59" s="70">
        <f t="shared" si="1415"/>
        <v>4330.8599999999997</v>
      </c>
      <c r="LBD59" s="70">
        <f t="shared" si="1415"/>
        <v>4330.8599999999997</v>
      </c>
      <c r="LBE59" s="70">
        <f t="shared" si="1415"/>
        <v>4330.8599999999997</v>
      </c>
      <c r="LBF59" s="50">
        <f t="shared" si="1416"/>
        <v>51970.32</v>
      </c>
      <c r="LBG59" s="61" t="s">
        <v>50</v>
      </c>
      <c r="LBH59" s="60">
        <v>51970.319999999992</v>
      </c>
      <c r="LBI59" s="45">
        <f t="shared" si="1417"/>
        <v>4330.8599999999997</v>
      </c>
      <c r="LBJ59" s="70">
        <f t="shared" ref="LBJ59" si="3398">LBI59</f>
        <v>4330.8599999999997</v>
      </c>
      <c r="LBK59" s="70">
        <f t="shared" si="1418"/>
        <v>4330.8599999999997</v>
      </c>
      <c r="LBL59" s="70">
        <f t="shared" si="1418"/>
        <v>4330.8599999999997</v>
      </c>
      <c r="LBM59" s="70">
        <f t="shared" si="1418"/>
        <v>4330.8599999999997</v>
      </c>
      <c r="LBN59" s="70">
        <f t="shared" si="1418"/>
        <v>4330.8599999999997</v>
      </c>
      <c r="LBO59" s="70">
        <f t="shared" si="1418"/>
        <v>4330.8599999999997</v>
      </c>
      <c r="LBP59" s="70">
        <f t="shared" si="1418"/>
        <v>4330.8599999999997</v>
      </c>
      <c r="LBQ59" s="70">
        <f t="shared" si="1418"/>
        <v>4330.8599999999997</v>
      </c>
      <c r="LBR59" s="70">
        <f t="shared" si="1418"/>
        <v>4330.8599999999997</v>
      </c>
      <c r="LBS59" s="70">
        <f t="shared" si="1418"/>
        <v>4330.8599999999997</v>
      </c>
      <c r="LBT59" s="70">
        <f t="shared" si="1418"/>
        <v>4330.8599999999997</v>
      </c>
      <c r="LBU59" s="70">
        <f t="shared" si="1418"/>
        <v>4330.8599999999997</v>
      </c>
      <c r="LBV59" s="50">
        <f t="shared" si="1419"/>
        <v>51970.32</v>
      </c>
      <c r="LBW59" s="61" t="s">
        <v>50</v>
      </c>
      <c r="LBX59" s="60">
        <v>51970.319999999992</v>
      </c>
      <c r="LBY59" s="45">
        <f t="shared" si="1420"/>
        <v>4330.8599999999997</v>
      </c>
      <c r="LBZ59" s="70">
        <f t="shared" ref="LBZ59" si="3399">LBY59</f>
        <v>4330.8599999999997</v>
      </c>
      <c r="LCA59" s="70">
        <f t="shared" si="1421"/>
        <v>4330.8599999999997</v>
      </c>
      <c r="LCB59" s="70">
        <f t="shared" si="1421"/>
        <v>4330.8599999999997</v>
      </c>
      <c r="LCC59" s="70">
        <f t="shared" si="1421"/>
        <v>4330.8599999999997</v>
      </c>
      <c r="LCD59" s="70">
        <f t="shared" si="1421"/>
        <v>4330.8599999999997</v>
      </c>
      <c r="LCE59" s="70">
        <f t="shared" si="1421"/>
        <v>4330.8599999999997</v>
      </c>
      <c r="LCF59" s="70">
        <f t="shared" si="1421"/>
        <v>4330.8599999999997</v>
      </c>
      <c r="LCG59" s="70">
        <f t="shared" si="1421"/>
        <v>4330.8599999999997</v>
      </c>
      <c r="LCH59" s="70">
        <f t="shared" si="1421"/>
        <v>4330.8599999999997</v>
      </c>
      <c r="LCI59" s="70">
        <f t="shared" si="1421"/>
        <v>4330.8599999999997</v>
      </c>
      <c r="LCJ59" s="70">
        <f t="shared" si="1421"/>
        <v>4330.8599999999997</v>
      </c>
      <c r="LCK59" s="70">
        <f t="shared" si="1421"/>
        <v>4330.8599999999997</v>
      </c>
      <c r="LCL59" s="50">
        <f t="shared" si="1422"/>
        <v>51970.32</v>
      </c>
      <c r="LCM59" s="61" t="s">
        <v>50</v>
      </c>
      <c r="LCN59" s="60">
        <v>51970.319999999992</v>
      </c>
      <c r="LCO59" s="45">
        <f t="shared" si="1423"/>
        <v>4330.8599999999997</v>
      </c>
      <c r="LCP59" s="70">
        <f t="shared" ref="LCP59" si="3400">LCO59</f>
        <v>4330.8599999999997</v>
      </c>
      <c r="LCQ59" s="70">
        <f t="shared" si="1424"/>
        <v>4330.8599999999997</v>
      </c>
      <c r="LCR59" s="70">
        <f t="shared" si="1424"/>
        <v>4330.8599999999997</v>
      </c>
      <c r="LCS59" s="70">
        <f t="shared" si="1424"/>
        <v>4330.8599999999997</v>
      </c>
      <c r="LCT59" s="70">
        <f t="shared" si="1424"/>
        <v>4330.8599999999997</v>
      </c>
      <c r="LCU59" s="70">
        <f t="shared" si="1424"/>
        <v>4330.8599999999997</v>
      </c>
      <c r="LCV59" s="70">
        <f t="shared" si="1424"/>
        <v>4330.8599999999997</v>
      </c>
      <c r="LCW59" s="70">
        <f t="shared" si="1424"/>
        <v>4330.8599999999997</v>
      </c>
      <c r="LCX59" s="70">
        <f t="shared" si="1424"/>
        <v>4330.8599999999997</v>
      </c>
      <c r="LCY59" s="70">
        <f t="shared" si="1424"/>
        <v>4330.8599999999997</v>
      </c>
      <c r="LCZ59" s="70">
        <f t="shared" si="1424"/>
        <v>4330.8599999999997</v>
      </c>
      <c r="LDA59" s="70">
        <f t="shared" si="1424"/>
        <v>4330.8599999999997</v>
      </c>
      <c r="LDB59" s="50">
        <f t="shared" si="1425"/>
        <v>51970.32</v>
      </c>
      <c r="LDC59" s="61" t="s">
        <v>50</v>
      </c>
      <c r="LDD59" s="60">
        <v>51970.319999999992</v>
      </c>
      <c r="LDE59" s="45">
        <f t="shared" si="1426"/>
        <v>4330.8599999999997</v>
      </c>
      <c r="LDF59" s="70">
        <f t="shared" ref="LDF59" si="3401">LDE59</f>
        <v>4330.8599999999997</v>
      </c>
      <c r="LDG59" s="70">
        <f t="shared" si="1427"/>
        <v>4330.8599999999997</v>
      </c>
      <c r="LDH59" s="70">
        <f t="shared" si="1427"/>
        <v>4330.8599999999997</v>
      </c>
      <c r="LDI59" s="70">
        <f t="shared" si="1427"/>
        <v>4330.8599999999997</v>
      </c>
      <c r="LDJ59" s="70">
        <f t="shared" si="1427"/>
        <v>4330.8599999999997</v>
      </c>
      <c r="LDK59" s="70">
        <f t="shared" si="1427"/>
        <v>4330.8599999999997</v>
      </c>
      <c r="LDL59" s="70">
        <f t="shared" si="1427"/>
        <v>4330.8599999999997</v>
      </c>
      <c r="LDM59" s="70">
        <f t="shared" si="1427"/>
        <v>4330.8599999999997</v>
      </c>
      <c r="LDN59" s="70">
        <f t="shared" si="1427"/>
        <v>4330.8599999999997</v>
      </c>
      <c r="LDO59" s="70">
        <f t="shared" si="1427"/>
        <v>4330.8599999999997</v>
      </c>
      <c r="LDP59" s="70">
        <f t="shared" si="1427"/>
        <v>4330.8599999999997</v>
      </c>
      <c r="LDQ59" s="70">
        <f t="shared" si="1427"/>
        <v>4330.8599999999997</v>
      </c>
      <c r="LDR59" s="50">
        <f t="shared" si="1428"/>
        <v>51970.32</v>
      </c>
      <c r="LDS59" s="61" t="s">
        <v>50</v>
      </c>
      <c r="LDT59" s="60">
        <v>51970.319999999992</v>
      </c>
      <c r="LDU59" s="45">
        <f t="shared" si="1429"/>
        <v>4330.8599999999997</v>
      </c>
      <c r="LDV59" s="70">
        <f t="shared" ref="LDV59" si="3402">LDU59</f>
        <v>4330.8599999999997</v>
      </c>
      <c r="LDW59" s="70">
        <f t="shared" si="1430"/>
        <v>4330.8599999999997</v>
      </c>
      <c r="LDX59" s="70">
        <f t="shared" si="1430"/>
        <v>4330.8599999999997</v>
      </c>
      <c r="LDY59" s="70">
        <f t="shared" si="1430"/>
        <v>4330.8599999999997</v>
      </c>
      <c r="LDZ59" s="70">
        <f t="shared" si="1430"/>
        <v>4330.8599999999997</v>
      </c>
      <c r="LEA59" s="70">
        <f t="shared" si="1430"/>
        <v>4330.8599999999997</v>
      </c>
      <c r="LEB59" s="70">
        <f t="shared" si="1430"/>
        <v>4330.8599999999997</v>
      </c>
      <c r="LEC59" s="70">
        <f t="shared" si="1430"/>
        <v>4330.8599999999997</v>
      </c>
      <c r="LED59" s="70">
        <f t="shared" si="1430"/>
        <v>4330.8599999999997</v>
      </c>
      <c r="LEE59" s="70">
        <f t="shared" si="1430"/>
        <v>4330.8599999999997</v>
      </c>
      <c r="LEF59" s="70">
        <f t="shared" si="1430"/>
        <v>4330.8599999999997</v>
      </c>
      <c r="LEG59" s="70">
        <f t="shared" si="1430"/>
        <v>4330.8599999999997</v>
      </c>
      <c r="LEH59" s="50">
        <f t="shared" si="1431"/>
        <v>51970.32</v>
      </c>
      <c r="LEI59" s="61" t="s">
        <v>50</v>
      </c>
      <c r="LEJ59" s="60">
        <v>51970.319999999992</v>
      </c>
      <c r="LEK59" s="45">
        <f t="shared" si="1432"/>
        <v>4330.8599999999997</v>
      </c>
      <c r="LEL59" s="70">
        <f t="shared" ref="LEL59" si="3403">LEK59</f>
        <v>4330.8599999999997</v>
      </c>
      <c r="LEM59" s="70">
        <f t="shared" si="1433"/>
        <v>4330.8599999999997</v>
      </c>
      <c r="LEN59" s="70">
        <f t="shared" si="1433"/>
        <v>4330.8599999999997</v>
      </c>
      <c r="LEO59" s="70">
        <f t="shared" si="1433"/>
        <v>4330.8599999999997</v>
      </c>
      <c r="LEP59" s="70">
        <f t="shared" si="1433"/>
        <v>4330.8599999999997</v>
      </c>
      <c r="LEQ59" s="70">
        <f t="shared" si="1433"/>
        <v>4330.8599999999997</v>
      </c>
      <c r="LER59" s="70">
        <f t="shared" si="1433"/>
        <v>4330.8599999999997</v>
      </c>
      <c r="LES59" s="70">
        <f t="shared" si="1433"/>
        <v>4330.8599999999997</v>
      </c>
      <c r="LET59" s="70">
        <f t="shared" si="1433"/>
        <v>4330.8599999999997</v>
      </c>
      <c r="LEU59" s="70">
        <f t="shared" si="1433"/>
        <v>4330.8599999999997</v>
      </c>
      <c r="LEV59" s="70">
        <f t="shared" si="1433"/>
        <v>4330.8599999999997</v>
      </c>
      <c r="LEW59" s="70">
        <f t="shared" si="1433"/>
        <v>4330.8599999999997</v>
      </c>
      <c r="LEX59" s="50">
        <f t="shared" si="1434"/>
        <v>51970.32</v>
      </c>
      <c r="LEY59" s="61" t="s">
        <v>50</v>
      </c>
      <c r="LEZ59" s="60">
        <v>51970.319999999992</v>
      </c>
      <c r="LFA59" s="45">
        <f t="shared" si="1435"/>
        <v>4330.8599999999997</v>
      </c>
      <c r="LFB59" s="70">
        <f t="shared" ref="LFB59" si="3404">LFA59</f>
        <v>4330.8599999999997</v>
      </c>
      <c r="LFC59" s="70">
        <f t="shared" si="1436"/>
        <v>4330.8599999999997</v>
      </c>
      <c r="LFD59" s="70">
        <f t="shared" si="1436"/>
        <v>4330.8599999999997</v>
      </c>
      <c r="LFE59" s="70">
        <f t="shared" si="1436"/>
        <v>4330.8599999999997</v>
      </c>
      <c r="LFF59" s="70">
        <f t="shared" si="1436"/>
        <v>4330.8599999999997</v>
      </c>
      <c r="LFG59" s="70">
        <f t="shared" si="1436"/>
        <v>4330.8599999999997</v>
      </c>
      <c r="LFH59" s="70">
        <f t="shared" si="1436"/>
        <v>4330.8599999999997</v>
      </c>
      <c r="LFI59" s="70">
        <f t="shared" si="1436"/>
        <v>4330.8599999999997</v>
      </c>
      <c r="LFJ59" s="70">
        <f t="shared" si="1436"/>
        <v>4330.8599999999997</v>
      </c>
      <c r="LFK59" s="70">
        <f t="shared" si="1436"/>
        <v>4330.8599999999997</v>
      </c>
      <c r="LFL59" s="70">
        <f t="shared" si="1436"/>
        <v>4330.8599999999997</v>
      </c>
      <c r="LFM59" s="70">
        <f t="shared" si="1436"/>
        <v>4330.8599999999997</v>
      </c>
      <c r="LFN59" s="50">
        <f t="shared" si="1437"/>
        <v>51970.32</v>
      </c>
      <c r="LFO59" s="61" t="s">
        <v>50</v>
      </c>
      <c r="LFP59" s="60">
        <v>51970.319999999992</v>
      </c>
      <c r="LFQ59" s="45">
        <f t="shared" si="1438"/>
        <v>4330.8599999999997</v>
      </c>
      <c r="LFR59" s="70">
        <f t="shared" ref="LFR59" si="3405">LFQ59</f>
        <v>4330.8599999999997</v>
      </c>
      <c r="LFS59" s="70">
        <f t="shared" si="1439"/>
        <v>4330.8599999999997</v>
      </c>
      <c r="LFT59" s="70">
        <f t="shared" si="1439"/>
        <v>4330.8599999999997</v>
      </c>
      <c r="LFU59" s="70">
        <f t="shared" si="1439"/>
        <v>4330.8599999999997</v>
      </c>
      <c r="LFV59" s="70">
        <f t="shared" si="1439"/>
        <v>4330.8599999999997</v>
      </c>
      <c r="LFW59" s="70">
        <f t="shared" si="1439"/>
        <v>4330.8599999999997</v>
      </c>
      <c r="LFX59" s="70">
        <f t="shared" si="1439"/>
        <v>4330.8599999999997</v>
      </c>
      <c r="LFY59" s="70">
        <f t="shared" si="1439"/>
        <v>4330.8599999999997</v>
      </c>
      <c r="LFZ59" s="70">
        <f t="shared" si="1439"/>
        <v>4330.8599999999997</v>
      </c>
      <c r="LGA59" s="70">
        <f t="shared" si="1439"/>
        <v>4330.8599999999997</v>
      </c>
      <c r="LGB59" s="70">
        <f t="shared" si="1439"/>
        <v>4330.8599999999997</v>
      </c>
      <c r="LGC59" s="70">
        <f t="shared" si="1439"/>
        <v>4330.8599999999997</v>
      </c>
      <c r="LGD59" s="50">
        <f t="shared" si="1440"/>
        <v>51970.32</v>
      </c>
      <c r="LGE59" s="61" t="s">
        <v>50</v>
      </c>
      <c r="LGF59" s="60">
        <v>51970.319999999992</v>
      </c>
      <c r="LGG59" s="45">
        <f t="shared" si="1441"/>
        <v>4330.8599999999997</v>
      </c>
      <c r="LGH59" s="70">
        <f t="shared" ref="LGH59" si="3406">LGG59</f>
        <v>4330.8599999999997</v>
      </c>
      <c r="LGI59" s="70">
        <f t="shared" si="1442"/>
        <v>4330.8599999999997</v>
      </c>
      <c r="LGJ59" s="70">
        <f t="shared" si="1442"/>
        <v>4330.8599999999997</v>
      </c>
      <c r="LGK59" s="70">
        <f t="shared" si="1442"/>
        <v>4330.8599999999997</v>
      </c>
      <c r="LGL59" s="70">
        <f t="shared" si="1442"/>
        <v>4330.8599999999997</v>
      </c>
      <c r="LGM59" s="70">
        <f t="shared" si="1442"/>
        <v>4330.8599999999997</v>
      </c>
      <c r="LGN59" s="70">
        <f t="shared" si="1442"/>
        <v>4330.8599999999997</v>
      </c>
      <c r="LGO59" s="70">
        <f t="shared" si="1442"/>
        <v>4330.8599999999997</v>
      </c>
      <c r="LGP59" s="70">
        <f t="shared" si="1442"/>
        <v>4330.8599999999997</v>
      </c>
      <c r="LGQ59" s="70">
        <f t="shared" si="1442"/>
        <v>4330.8599999999997</v>
      </c>
      <c r="LGR59" s="70">
        <f t="shared" si="1442"/>
        <v>4330.8599999999997</v>
      </c>
      <c r="LGS59" s="70">
        <f t="shared" si="1442"/>
        <v>4330.8599999999997</v>
      </c>
      <c r="LGT59" s="50">
        <f t="shared" si="1443"/>
        <v>51970.32</v>
      </c>
      <c r="LGU59" s="61" t="s">
        <v>50</v>
      </c>
      <c r="LGV59" s="60">
        <v>51970.319999999992</v>
      </c>
      <c r="LGW59" s="45">
        <f t="shared" si="1444"/>
        <v>4330.8599999999997</v>
      </c>
      <c r="LGX59" s="70">
        <f t="shared" ref="LGX59" si="3407">LGW59</f>
        <v>4330.8599999999997</v>
      </c>
      <c r="LGY59" s="70">
        <f t="shared" si="1445"/>
        <v>4330.8599999999997</v>
      </c>
      <c r="LGZ59" s="70">
        <f t="shared" si="1445"/>
        <v>4330.8599999999997</v>
      </c>
      <c r="LHA59" s="70">
        <f t="shared" si="1445"/>
        <v>4330.8599999999997</v>
      </c>
      <c r="LHB59" s="70">
        <f t="shared" si="1445"/>
        <v>4330.8599999999997</v>
      </c>
      <c r="LHC59" s="70">
        <f t="shared" si="1445"/>
        <v>4330.8599999999997</v>
      </c>
      <c r="LHD59" s="70">
        <f t="shared" si="1445"/>
        <v>4330.8599999999997</v>
      </c>
      <c r="LHE59" s="70">
        <f t="shared" si="1445"/>
        <v>4330.8599999999997</v>
      </c>
      <c r="LHF59" s="70">
        <f t="shared" si="1445"/>
        <v>4330.8599999999997</v>
      </c>
      <c r="LHG59" s="70">
        <f t="shared" si="1445"/>
        <v>4330.8599999999997</v>
      </c>
      <c r="LHH59" s="70">
        <f t="shared" si="1445"/>
        <v>4330.8599999999997</v>
      </c>
      <c r="LHI59" s="70">
        <f t="shared" si="1445"/>
        <v>4330.8599999999997</v>
      </c>
      <c r="LHJ59" s="50">
        <f t="shared" si="1446"/>
        <v>51970.32</v>
      </c>
      <c r="LHK59" s="61" t="s">
        <v>50</v>
      </c>
      <c r="LHL59" s="60">
        <v>51970.319999999992</v>
      </c>
      <c r="LHM59" s="45">
        <f t="shared" si="1447"/>
        <v>4330.8599999999997</v>
      </c>
      <c r="LHN59" s="70">
        <f t="shared" ref="LHN59" si="3408">LHM59</f>
        <v>4330.8599999999997</v>
      </c>
      <c r="LHO59" s="70">
        <f t="shared" si="1448"/>
        <v>4330.8599999999997</v>
      </c>
      <c r="LHP59" s="70">
        <f t="shared" si="1448"/>
        <v>4330.8599999999997</v>
      </c>
      <c r="LHQ59" s="70">
        <f t="shared" si="1448"/>
        <v>4330.8599999999997</v>
      </c>
      <c r="LHR59" s="70">
        <f t="shared" si="1448"/>
        <v>4330.8599999999997</v>
      </c>
      <c r="LHS59" s="70">
        <f t="shared" si="1448"/>
        <v>4330.8599999999997</v>
      </c>
      <c r="LHT59" s="70">
        <f t="shared" si="1448"/>
        <v>4330.8599999999997</v>
      </c>
      <c r="LHU59" s="70">
        <f t="shared" si="1448"/>
        <v>4330.8599999999997</v>
      </c>
      <c r="LHV59" s="70">
        <f t="shared" si="1448"/>
        <v>4330.8599999999997</v>
      </c>
      <c r="LHW59" s="70">
        <f t="shared" si="1448"/>
        <v>4330.8599999999997</v>
      </c>
      <c r="LHX59" s="70">
        <f t="shared" si="1448"/>
        <v>4330.8599999999997</v>
      </c>
      <c r="LHY59" s="70">
        <f t="shared" si="1448"/>
        <v>4330.8599999999997</v>
      </c>
      <c r="LHZ59" s="50">
        <f t="shared" si="1449"/>
        <v>51970.32</v>
      </c>
      <c r="LIA59" s="61" t="s">
        <v>50</v>
      </c>
      <c r="LIB59" s="60">
        <v>51970.319999999992</v>
      </c>
      <c r="LIC59" s="45">
        <f t="shared" si="1450"/>
        <v>4330.8599999999997</v>
      </c>
      <c r="LID59" s="70">
        <f t="shared" ref="LID59" si="3409">LIC59</f>
        <v>4330.8599999999997</v>
      </c>
      <c r="LIE59" s="70">
        <f t="shared" si="1451"/>
        <v>4330.8599999999997</v>
      </c>
      <c r="LIF59" s="70">
        <f t="shared" si="1451"/>
        <v>4330.8599999999997</v>
      </c>
      <c r="LIG59" s="70">
        <f t="shared" si="1451"/>
        <v>4330.8599999999997</v>
      </c>
      <c r="LIH59" s="70">
        <f t="shared" si="1451"/>
        <v>4330.8599999999997</v>
      </c>
      <c r="LII59" s="70">
        <f t="shared" si="1451"/>
        <v>4330.8599999999997</v>
      </c>
      <c r="LIJ59" s="70">
        <f t="shared" si="1451"/>
        <v>4330.8599999999997</v>
      </c>
      <c r="LIK59" s="70">
        <f t="shared" si="1451"/>
        <v>4330.8599999999997</v>
      </c>
      <c r="LIL59" s="70">
        <f t="shared" si="1451"/>
        <v>4330.8599999999997</v>
      </c>
      <c r="LIM59" s="70">
        <f t="shared" si="1451"/>
        <v>4330.8599999999997</v>
      </c>
      <c r="LIN59" s="70">
        <f t="shared" si="1451"/>
        <v>4330.8599999999997</v>
      </c>
      <c r="LIO59" s="70">
        <f t="shared" si="1451"/>
        <v>4330.8599999999997</v>
      </c>
      <c r="LIP59" s="50">
        <f t="shared" si="1452"/>
        <v>51970.32</v>
      </c>
      <c r="LIQ59" s="61" t="s">
        <v>50</v>
      </c>
      <c r="LIR59" s="60">
        <v>51970.319999999992</v>
      </c>
      <c r="LIS59" s="45">
        <f t="shared" si="1453"/>
        <v>4330.8599999999997</v>
      </c>
      <c r="LIT59" s="70">
        <f t="shared" ref="LIT59" si="3410">LIS59</f>
        <v>4330.8599999999997</v>
      </c>
      <c r="LIU59" s="70">
        <f t="shared" si="1454"/>
        <v>4330.8599999999997</v>
      </c>
      <c r="LIV59" s="70">
        <f t="shared" si="1454"/>
        <v>4330.8599999999997</v>
      </c>
      <c r="LIW59" s="70">
        <f t="shared" si="1454"/>
        <v>4330.8599999999997</v>
      </c>
      <c r="LIX59" s="70">
        <f t="shared" si="1454"/>
        <v>4330.8599999999997</v>
      </c>
      <c r="LIY59" s="70">
        <f t="shared" si="1454"/>
        <v>4330.8599999999997</v>
      </c>
      <c r="LIZ59" s="70">
        <f t="shared" si="1454"/>
        <v>4330.8599999999997</v>
      </c>
      <c r="LJA59" s="70">
        <f t="shared" si="1454"/>
        <v>4330.8599999999997</v>
      </c>
      <c r="LJB59" s="70">
        <f t="shared" si="1454"/>
        <v>4330.8599999999997</v>
      </c>
      <c r="LJC59" s="70">
        <f t="shared" si="1454"/>
        <v>4330.8599999999997</v>
      </c>
      <c r="LJD59" s="70">
        <f t="shared" si="1454"/>
        <v>4330.8599999999997</v>
      </c>
      <c r="LJE59" s="70">
        <f t="shared" si="1454"/>
        <v>4330.8599999999997</v>
      </c>
      <c r="LJF59" s="50">
        <f t="shared" si="1455"/>
        <v>51970.32</v>
      </c>
      <c r="LJG59" s="61" t="s">
        <v>50</v>
      </c>
      <c r="LJH59" s="60">
        <v>51970.319999999992</v>
      </c>
      <c r="LJI59" s="45">
        <f t="shared" si="1456"/>
        <v>4330.8599999999997</v>
      </c>
      <c r="LJJ59" s="70">
        <f t="shared" ref="LJJ59" si="3411">LJI59</f>
        <v>4330.8599999999997</v>
      </c>
      <c r="LJK59" s="70">
        <f t="shared" si="1457"/>
        <v>4330.8599999999997</v>
      </c>
      <c r="LJL59" s="70">
        <f t="shared" si="1457"/>
        <v>4330.8599999999997</v>
      </c>
      <c r="LJM59" s="70">
        <f t="shared" si="1457"/>
        <v>4330.8599999999997</v>
      </c>
      <c r="LJN59" s="70">
        <f t="shared" si="1457"/>
        <v>4330.8599999999997</v>
      </c>
      <c r="LJO59" s="70">
        <f t="shared" si="1457"/>
        <v>4330.8599999999997</v>
      </c>
      <c r="LJP59" s="70">
        <f t="shared" si="1457"/>
        <v>4330.8599999999997</v>
      </c>
      <c r="LJQ59" s="70">
        <f t="shared" si="1457"/>
        <v>4330.8599999999997</v>
      </c>
      <c r="LJR59" s="70">
        <f t="shared" si="1457"/>
        <v>4330.8599999999997</v>
      </c>
      <c r="LJS59" s="70">
        <f t="shared" si="1457"/>
        <v>4330.8599999999997</v>
      </c>
      <c r="LJT59" s="70">
        <f t="shared" si="1457"/>
        <v>4330.8599999999997</v>
      </c>
      <c r="LJU59" s="70">
        <f t="shared" si="1457"/>
        <v>4330.8599999999997</v>
      </c>
      <c r="LJV59" s="50">
        <f t="shared" si="1458"/>
        <v>51970.32</v>
      </c>
      <c r="LJW59" s="61" t="s">
        <v>50</v>
      </c>
      <c r="LJX59" s="60">
        <v>51970.319999999992</v>
      </c>
      <c r="LJY59" s="45">
        <f t="shared" si="1459"/>
        <v>4330.8599999999997</v>
      </c>
      <c r="LJZ59" s="70">
        <f t="shared" ref="LJZ59" si="3412">LJY59</f>
        <v>4330.8599999999997</v>
      </c>
      <c r="LKA59" s="70">
        <f t="shared" si="1460"/>
        <v>4330.8599999999997</v>
      </c>
      <c r="LKB59" s="70">
        <f t="shared" si="1460"/>
        <v>4330.8599999999997</v>
      </c>
      <c r="LKC59" s="70">
        <f t="shared" si="1460"/>
        <v>4330.8599999999997</v>
      </c>
      <c r="LKD59" s="70">
        <f t="shared" si="1460"/>
        <v>4330.8599999999997</v>
      </c>
      <c r="LKE59" s="70">
        <f t="shared" si="1460"/>
        <v>4330.8599999999997</v>
      </c>
      <c r="LKF59" s="70">
        <f t="shared" si="1460"/>
        <v>4330.8599999999997</v>
      </c>
      <c r="LKG59" s="70">
        <f t="shared" si="1460"/>
        <v>4330.8599999999997</v>
      </c>
      <c r="LKH59" s="70">
        <f t="shared" si="1460"/>
        <v>4330.8599999999997</v>
      </c>
      <c r="LKI59" s="70">
        <f t="shared" si="1460"/>
        <v>4330.8599999999997</v>
      </c>
      <c r="LKJ59" s="70">
        <f t="shared" si="1460"/>
        <v>4330.8599999999997</v>
      </c>
      <c r="LKK59" s="70">
        <f t="shared" si="1460"/>
        <v>4330.8599999999997</v>
      </c>
      <c r="LKL59" s="50">
        <f t="shared" si="1461"/>
        <v>51970.32</v>
      </c>
      <c r="LKM59" s="61" t="s">
        <v>50</v>
      </c>
      <c r="LKN59" s="60">
        <v>51970.319999999992</v>
      </c>
      <c r="LKO59" s="45">
        <f t="shared" si="1462"/>
        <v>4330.8599999999997</v>
      </c>
      <c r="LKP59" s="70">
        <f t="shared" ref="LKP59" si="3413">LKO59</f>
        <v>4330.8599999999997</v>
      </c>
      <c r="LKQ59" s="70">
        <f t="shared" si="1463"/>
        <v>4330.8599999999997</v>
      </c>
      <c r="LKR59" s="70">
        <f t="shared" si="1463"/>
        <v>4330.8599999999997</v>
      </c>
      <c r="LKS59" s="70">
        <f t="shared" si="1463"/>
        <v>4330.8599999999997</v>
      </c>
      <c r="LKT59" s="70">
        <f t="shared" si="1463"/>
        <v>4330.8599999999997</v>
      </c>
      <c r="LKU59" s="70">
        <f t="shared" si="1463"/>
        <v>4330.8599999999997</v>
      </c>
      <c r="LKV59" s="70">
        <f t="shared" si="1463"/>
        <v>4330.8599999999997</v>
      </c>
      <c r="LKW59" s="70">
        <f t="shared" si="1463"/>
        <v>4330.8599999999997</v>
      </c>
      <c r="LKX59" s="70">
        <f t="shared" si="1463"/>
        <v>4330.8599999999997</v>
      </c>
      <c r="LKY59" s="70">
        <f t="shared" si="1463"/>
        <v>4330.8599999999997</v>
      </c>
      <c r="LKZ59" s="70">
        <f t="shared" si="1463"/>
        <v>4330.8599999999997</v>
      </c>
      <c r="LLA59" s="70">
        <f t="shared" si="1463"/>
        <v>4330.8599999999997</v>
      </c>
      <c r="LLB59" s="50">
        <f t="shared" si="1464"/>
        <v>51970.32</v>
      </c>
      <c r="LLC59" s="61" t="s">
        <v>50</v>
      </c>
      <c r="LLD59" s="60">
        <v>51970.319999999992</v>
      </c>
      <c r="LLE59" s="45">
        <f t="shared" si="1465"/>
        <v>4330.8599999999997</v>
      </c>
      <c r="LLF59" s="70">
        <f t="shared" ref="LLF59" si="3414">LLE59</f>
        <v>4330.8599999999997</v>
      </c>
      <c r="LLG59" s="70">
        <f t="shared" si="1466"/>
        <v>4330.8599999999997</v>
      </c>
      <c r="LLH59" s="70">
        <f t="shared" si="1466"/>
        <v>4330.8599999999997</v>
      </c>
      <c r="LLI59" s="70">
        <f t="shared" si="1466"/>
        <v>4330.8599999999997</v>
      </c>
      <c r="LLJ59" s="70">
        <f t="shared" si="1466"/>
        <v>4330.8599999999997</v>
      </c>
      <c r="LLK59" s="70">
        <f t="shared" si="1466"/>
        <v>4330.8599999999997</v>
      </c>
      <c r="LLL59" s="70">
        <f t="shared" si="1466"/>
        <v>4330.8599999999997</v>
      </c>
      <c r="LLM59" s="70">
        <f t="shared" si="1466"/>
        <v>4330.8599999999997</v>
      </c>
      <c r="LLN59" s="70">
        <f t="shared" si="1466"/>
        <v>4330.8599999999997</v>
      </c>
      <c r="LLO59" s="70">
        <f t="shared" si="1466"/>
        <v>4330.8599999999997</v>
      </c>
      <c r="LLP59" s="70">
        <f t="shared" si="1466"/>
        <v>4330.8599999999997</v>
      </c>
      <c r="LLQ59" s="70">
        <f t="shared" si="1466"/>
        <v>4330.8599999999997</v>
      </c>
      <c r="LLR59" s="50">
        <f t="shared" si="1467"/>
        <v>51970.32</v>
      </c>
      <c r="LLS59" s="61" t="s">
        <v>50</v>
      </c>
      <c r="LLT59" s="60">
        <v>51970.319999999992</v>
      </c>
      <c r="LLU59" s="45">
        <f t="shared" si="1468"/>
        <v>4330.8599999999997</v>
      </c>
      <c r="LLV59" s="70">
        <f t="shared" ref="LLV59" si="3415">LLU59</f>
        <v>4330.8599999999997</v>
      </c>
      <c r="LLW59" s="70">
        <f t="shared" si="1469"/>
        <v>4330.8599999999997</v>
      </c>
      <c r="LLX59" s="70">
        <f t="shared" si="1469"/>
        <v>4330.8599999999997</v>
      </c>
      <c r="LLY59" s="70">
        <f t="shared" si="1469"/>
        <v>4330.8599999999997</v>
      </c>
      <c r="LLZ59" s="70">
        <f t="shared" si="1469"/>
        <v>4330.8599999999997</v>
      </c>
      <c r="LMA59" s="70">
        <f t="shared" si="1469"/>
        <v>4330.8599999999997</v>
      </c>
      <c r="LMB59" s="70">
        <f t="shared" si="1469"/>
        <v>4330.8599999999997</v>
      </c>
      <c r="LMC59" s="70">
        <f t="shared" si="1469"/>
        <v>4330.8599999999997</v>
      </c>
      <c r="LMD59" s="70">
        <f t="shared" si="1469"/>
        <v>4330.8599999999997</v>
      </c>
      <c r="LME59" s="70">
        <f t="shared" si="1469"/>
        <v>4330.8599999999997</v>
      </c>
      <c r="LMF59" s="70">
        <f t="shared" si="1469"/>
        <v>4330.8599999999997</v>
      </c>
      <c r="LMG59" s="70">
        <f t="shared" si="1469"/>
        <v>4330.8599999999997</v>
      </c>
      <c r="LMH59" s="50">
        <f t="shared" si="1470"/>
        <v>51970.32</v>
      </c>
      <c r="LMI59" s="61" t="s">
        <v>50</v>
      </c>
      <c r="LMJ59" s="60">
        <v>51970.319999999992</v>
      </c>
      <c r="LMK59" s="45">
        <f t="shared" si="1471"/>
        <v>4330.8599999999997</v>
      </c>
      <c r="LML59" s="70">
        <f t="shared" ref="LML59" si="3416">LMK59</f>
        <v>4330.8599999999997</v>
      </c>
      <c r="LMM59" s="70">
        <f t="shared" si="1472"/>
        <v>4330.8599999999997</v>
      </c>
      <c r="LMN59" s="70">
        <f t="shared" si="1472"/>
        <v>4330.8599999999997</v>
      </c>
      <c r="LMO59" s="70">
        <f t="shared" si="1472"/>
        <v>4330.8599999999997</v>
      </c>
      <c r="LMP59" s="70">
        <f t="shared" si="1472"/>
        <v>4330.8599999999997</v>
      </c>
      <c r="LMQ59" s="70">
        <f t="shared" si="1472"/>
        <v>4330.8599999999997</v>
      </c>
      <c r="LMR59" s="70">
        <f t="shared" si="1472"/>
        <v>4330.8599999999997</v>
      </c>
      <c r="LMS59" s="70">
        <f t="shared" si="1472"/>
        <v>4330.8599999999997</v>
      </c>
      <c r="LMT59" s="70">
        <f t="shared" si="1472"/>
        <v>4330.8599999999997</v>
      </c>
      <c r="LMU59" s="70">
        <f t="shared" si="1472"/>
        <v>4330.8599999999997</v>
      </c>
      <c r="LMV59" s="70">
        <f t="shared" si="1472"/>
        <v>4330.8599999999997</v>
      </c>
      <c r="LMW59" s="70">
        <f t="shared" si="1472"/>
        <v>4330.8599999999997</v>
      </c>
      <c r="LMX59" s="50">
        <f t="shared" si="1473"/>
        <v>51970.32</v>
      </c>
      <c r="LMY59" s="61" t="s">
        <v>50</v>
      </c>
      <c r="LMZ59" s="60">
        <v>51970.319999999992</v>
      </c>
      <c r="LNA59" s="45">
        <f t="shared" si="1474"/>
        <v>4330.8599999999997</v>
      </c>
      <c r="LNB59" s="70">
        <f t="shared" ref="LNB59" si="3417">LNA59</f>
        <v>4330.8599999999997</v>
      </c>
      <c r="LNC59" s="70">
        <f t="shared" si="1475"/>
        <v>4330.8599999999997</v>
      </c>
      <c r="LND59" s="70">
        <f t="shared" si="1475"/>
        <v>4330.8599999999997</v>
      </c>
      <c r="LNE59" s="70">
        <f t="shared" si="1475"/>
        <v>4330.8599999999997</v>
      </c>
      <c r="LNF59" s="70">
        <f t="shared" si="1475"/>
        <v>4330.8599999999997</v>
      </c>
      <c r="LNG59" s="70">
        <f t="shared" si="1475"/>
        <v>4330.8599999999997</v>
      </c>
      <c r="LNH59" s="70">
        <f t="shared" si="1475"/>
        <v>4330.8599999999997</v>
      </c>
      <c r="LNI59" s="70">
        <f t="shared" si="1475"/>
        <v>4330.8599999999997</v>
      </c>
      <c r="LNJ59" s="70">
        <f t="shared" si="1475"/>
        <v>4330.8599999999997</v>
      </c>
      <c r="LNK59" s="70">
        <f t="shared" si="1475"/>
        <v>4330.8599999999997</v>
      </c>
      <c r="LNL59" s="70">
        <f t="shared" si="1475"/>
        <v>4330.8599999999997</v>
      </c>
      <c r="LNM59" s="70">
        <f t="shared" si="1475"/>
        <v>4330.8599999999997</v>
      </c>
      <c r="LNN59" s="50">
        <f t="shared" si="1476"/>
        <v>51970.32</v>
      </c>
      <c r="LNO59" s="61" t="s">
        <v>50</v>
      </c>
      <c r="LNP59" s="60">
        <v>51970.319999999992</v>
      </c>
      <c r="LNQ59" s="45">
        <f t="shared" si="1477"/>
        <v>4330.8599999999997</v>
      </c>
      <c r="LNR59" s="70">
        <f t="shared" ref="LNR59" si="3418">LNQ59</f>
        <v>4330.8599999999997</v>
      </c>
      <c r="LNS59" s="70">
        <f t="shared" si="1478"/>
        <v>4330.8599999999997</v>
      </c>
      <c r="LNT59" s="70">
        <f t="shared" si="1478"/>
        <v>4330.8599999999997</v>
      </c>
      <c r="LNU59" s="70">
        <f t="shared" si="1478"/>
        <v>4330.8599999999997</v>
      </c>
      <c r="LNV59" s="70">
        <f t="shared" si="1478"/>
        <v>4330.8599999999997</v>
      </c>
      <c r="LNW59" s="70">
        <f t="shared" si="1478"/>
        <v>4330.8599999999997</v>
      </c>
      <c r="LNX59" s="70">
        <f t="shared" si="1478"/>
        <v>4330.8599999999997</v>
      </c>
      <c r="LNY59" s="70">
        <f t="shared" si="1478"/>
        <v>4330.8599999999997</v>
      </c>
      <c r="LNZ59" s="70">
        <f t="shared" si="1478"/>
        <v>4330.8599999999997</v>
      </c>
      <c r="LOA59" s="70">
        <f t="shared" si="1478"/>
        <v>4330.8599999999997</v>
      </c>
      <c r="LOB59" s="70">
        <f t="shared" si="1478"/>
        <v>4330.8599999999997</v>
      </c>
      <c r="LOC59" s="70">
        <f t="shared" si="1478"/>
        <v>4330.8599999999997</v>
      </c>
      <c r="LOD59" s="50">
        <f t="shared" si="1479"/>
        <v>51970.32</v>
      </c>
      <c r="LOE59" s="61" t="s">
        <v>50</v>
      </c>
      <c r="LOF59" s="60">
        <v>51970.319999999992</v>
      </c>
      <c r="LOG59" s="45">
        <f t="shared" si="1480"/>
        <v>4330.8599999999997</v>
      </c>
      <c r="LOH59" s="70">
        <f t="shared" ref="LOH59" si="3419">LOG59</f>
        <v>4330.8599999999997</v>
      </c>
      <c r="LOI59" s="70">
        <f t="shared" si="1481"/>
        <v>4330.8599999999997</v>
      </c>
      <c r="LOJ59" s="70">
        <f t="shared" si="1481"/>
        <v>4330.8599999999997</v>
      </c>
      <c r="LOK59" s="70">
        <f t="shared" si="1481"/>
        <v>4330.8599999999997</v>
      </c>
      <c r="LOL59" s="70">
        <f t="shared" si="1481"/>
        <v>4330.8599999999997</v>
      </c>
      <c r="LOM59" s="70">
        <f t="shared" si="1481"/>
        <v>4330.8599999999997</v>
      </c>
      <c r="LON59" s="70">
        <f t="shared" si="1481"/>
        <v>4330.8599999999997</v>
      </c>
      <c r="LOO59" s="70">
        <f t="shared" si="1481"/>
        <v>4330.8599999999997</v>
      </c>
      <c r="LOP59" s="70">
        <f t="shared" si="1481"/>
        <v>4330.8599999999997</v>
      </c>
      <c r="LOQ59" s="70">
        <f t="shared" si="1481"/>
        <v>4330.8599999999997</v>
      </c>
      <c r="LOR59" s="70">
        <f t="shared" si="1481"/>
        <v>4330.8599999999997</v>
      </c>
      <c r="LOS59" s="70">
        <f t="shared" si="1481"/>
        <v>4330.8599999999997</v>
      </c>
      <c r="LOT59" s="50">
        <f t="shared" si="1482"/>
        <v>51970.32</v>
      </c>
      <c r="LOU59" s="61" t="s">
        <v>50</v>
      </c>
      <c r="LOV59" s="60">
        <v>51970.319999999992</v>
      </c>
      <c r="LOW59" s="45">
        <f t="shared" si="1483"/>
        <v>4330.8599999999997</v>
      </c>
      <c r="LOX59" s="70">
        <f t="shared" ref="LOX59" si="3420">LOW59</f>
        <v>4330.8599999999997</v>
      </c>
      <c r="LOY59" s="70">
        <f t="shared" si="1484"/>
        <v>4330.8599999999997</v>
      </c>
      <c r="LOZ59" s="70">
        <f t="shared" si="1484"/>
        <v>4330.8599999999997</v>
      </c>
      <c r="LPA59" s="70">
        <f t="shared" si="1484"/>
        <v>4330.8599999999997</v>
      </c>
      <c r="LPB59" s="70">
        <f t="shared" si="1484"/>
        <v>4330.8599999999997</v>
      </c>
      <c r="LPC59" s="70">
        <f t="shared" si="1484"/>
        <v>4330.8599999999997</v>
      </c>
      <c r="LPD59" s="70">
        <f t="shared" si="1484"/>
        <v>4330.8599999999997</v>
      </c>
      <c r="LPE59" s="70">
        <f t="shared" si="1484"/>
        <v>4330.8599999999997</v>
      </c>
      <c r="LPF59" s="70">
        <f t="shared" si="1484"/>
        <v>4330.8599999999997</v>
      </c>
      <c r="LPG59" s="70">
        <f t="shared" si="1484"/>
        <v>4330.8599999999997</v>
      </c>
      <c r="LPH59" s="70">
        <f t="shared" si="1484"/>
        <v>4330.8599999999997</v>
      </c>
      <c r="LPI59" s="70">
        <f t="shared" si="1484"/>
        <v>4330.8599999999997</v>
      </c>
      <c r="LPJ59" s="50">
        <f t="shared" si="1485"/>
        <v>51970.32</v>
      </c>
      <c r="LPK59" s="61" t="s">
        <v>50</v>
      </c>
      <c r="LPL59" s="60">
        <v>51970.319999999992</v>
      </c>
      <c r="LPM59" s="45">
        <f t="shared" si="1486"/>
        <v>4330.8599999999997</v>
      </c>
      <c r="LPN59" s="70">
        <f t="shared" ref="LPN59" si="3421">LPM59</f>
        <v>4330.8599999999997</v>
      </c>
      <c r="LPO59" s="70">
        <f t="shared" si="1487"/>
        <v>4330.8599999999997</v>
      </c>
      <c r="LPP59" s="70">
        <f t="shared" si="1487"/>
        <v>4330.8599999999997</v>
      </c>
      <c r="LPQ59" s="70">
        <f t="shared" si="1487"/>
        <v>4330.8599999999997</v>
      </c>
      <c r="LPR59" s="70">
        <f t="shared" si="1487"/>
        <v>4330.8599999999997</v>
      </c>
      <c r="LPS59" s="70">
        <f t="shared" si="1487"/>
        <v>4330.8599999999997</v>
      </c>
      <c r="LPT59" s="70">
        <f t="shared" si="1487"/>
        <v>4330.8599999999997</v>
      </c>
      <c r="LPU59" s="70">
        <f t="shared" si="1487"/>
        <v>4330.8599999999997</v>
      </c>
      <c r="LPV59" s="70">
        <f t="shared" si="1487"/>
        <v>4330.8599999999997</v>
      </c>
      <c r="LPW59" s="70">
        <f t="shared" si="1487"/>
        <v>4330.8599999999997</v>
      </c>
      <c r="LPX59" s="70">
        <f t="shared" si="1487"/>
        <v>4330.8599999999997</v>
      </c>
      <c r="LPY59" s="70">
        <f t="shared" si="1487"/>
        <v>4330.8599999999997</v>
      </c>
      <c r="LPZ59" s="50">
        <f t="shared" si="1488"/>
        <v>51970.32</v>
      </c>
      <c r="LQA59" s="61" t="s">
        <v>50</v>
      </c>
      <c r="LQB59" s="60">
        <v>51970.319999999992</v>
      </c>
      <c r="LQC59" s="45">
        <f t="shared" si="1489"/>
        <v>4330.8599999999997</v>
      </c>
      <c r="LQD59" s="70">
        <f t="shared" ref="LQD59" si="3422">LQC59</f>
        <v>4330.8599999999997</v>
      </c>
      <c r="LQE59" s="70">
        <f t="shared" si="1490"/>
        <v>4330.8599999999997</v>
      </c>
      <c r="LQF59" s="70">
        <f t="shared" si="1490"/>
        <v>4330.8599999999997</v>
      </c>
      <c r="LQG59" s="70">
        <f t="shared" si="1490"/>
        <v>4330.8599999999997</v>
      </c>
      <c r="LQH59" s="70">
        <f t="shared" si="1490"/>
        <v>4330.8599999999997</v>
      </c>
      <c r="LQI59" s="70">
        <f t="shared" si="1490"/>
        <v>4330.8599999999997</v>
      </c>
      <c r="LQJ59" s="70">
        <f t="shared" si="1490"/>
        <v>4330.8599999999997</v>
      </c>
      <c r="LQK59" s="70">
        <f t="shared" si="1490"/>
        <v>4330.8599999999997</v>
      </c>
      <c r="LQL59" s="70">
        <f t="shared" si="1490"/>
        <v>4330.8599999999997</v>
      </c>
      <c r="LQM59" s="70">
        <f t="shared" si="1490"/>
        <v>4330.8599999999997</v>
      </c>
      <c r="LQN59" s="70">
        <f t="shared" si="1490"/>
        <v>4330.8599999999997</v>
      </c>
      <c r="LQO59" s="70">
        <f t="shared" si="1490"/>
        <v>4330.8599999999997</v>
      </c>
      <c r="LQP59" s="50">
        <f t="shared" si="1491"/>
        <v>51970.32</v>
      </c>
      <c r="LQQ59" s="61" t="s">
        <v>50</v>
      </c>
      <c r="LQR59" s="60">
        <v>51970.319999999992</v>
      </c>
      <c r="LQS59" s="45">
        <f t="shared" si="1492"/>
        <v>4330.8599999999997</v>
      </c>
      <c r="LQT59" s="70">
        <f t="shared" ref="LQT59" si="3423">LQS59</f>
        <v>4330.8599999999997</v>
      </c>
      <c r="LQU59" s="70">
        <f t="shared" si="1493"/>
        <v>4330.8599999999997</v>
      </c>
      <c r="LQV59" s="70">
        <f t="shared" si="1493"/>
        <v>4330.8599999999997</v>
      </c>
      <c r="LQW59" s="70">
        <f t="shared" si="1493"/>
        <v>4330.8599999999997</v>
      </c>
      <c r="LQX59" s="70">
        <f t="shared" si="1493"/>
        <v>4330.8599999999997</v>
      </c>
      <c r="LQY59" s="70">
        <f t="shared" si="1493"/>
        <v>4330.8599999999997</v>
      </c>
      <c r="LQZ59" s="70">
        <f t="shared" si="1493"/>
        <v>4330.8599999999997</v>
      </c>
      <c r="LRA59" s="70">
        <f t="shared" si="1493"/>
        <v>4330.8599999999997</v>
      </c>
      <c r="LRB59" s="70">
        <f t="shared" si="1493"/>
        <v>4330.8599999999997</v>
      </c>
      <c r="LRC59" s="70">
        <f t="shared" si="1493"/>
        <v>4330.8599999999997</v>
      </c>
      <c r="LRD59" s="70">
        <f t="shared" si="1493"/>
        <v>4330.8599999999997</v>
      </c>
      <c r="LRE59" s="70">
        <f t="shared" si="1493"/>
        <v>4330.8599999999997</v>
      </c>
      <c r="LRF59" s="50">
        <f t="shared" si="1494"/>
        <v>51970.32</v>
      </c>
      <c r="LRG59" s="61" t="s">
        <v>50</v>
      </c>
      <c r="LRH59" s="60">
        <v>51970.319999999992</v>
      </c>
      <c r="LRI59" s="45">
        <f t="shared" si="1495"/>
        <v>4330.8599999999997</v>
      </c>
      <c r="LRJ59" s="70">
        <f t="shared" ref="LRJ59" si="3424">LRI59</f>
        <v>4330.8599999999997</v>
      </c>
      <c r="LRK59" s="70">
        <f t="shared" si="1496"/>
        <v>4330.8599999999997</v>
      </c>
      <c r="LRL59" s="70">
        <f t="shared" si="1496"/>
        <v>4330.8599999999997</v>
      </c>
      <c r="LRM59" s="70">
        <f t="shared" si="1496"/>
        <v>4330.8599999999997</v>
      </c>
      <c r="LRN59" s="70">
        <f t="shared" si="1496"/>
        <v>4330.8599999999997</v>
      </c>
      <c r="LRO59" s="70">
        <f t="shared" si="1496"/>
        <v>4330.8599999999997</v>
      </c>
      <c r="LRP59" s="70">
        <f t="shared" si="1496"/>
        <v>4330.8599999999997</v>
      </c>
      <c r="LRQ59" s="70">
        <f t="shared" si="1496"/>
        <v>4330.8599999999997</v>
      </c>
      <c r="LRR59" s="70">
        <f t="shared" si="1496"/>
        <v>4330.8599999999997</v>
      </c>
      <c r="LRS59" s="70">
        <f t="shared" si="1496"/>
        <v>4330.8599999999997</v>
      </c>
      <c r="LRT59" s="70">
        <f t="shared" si="1496"/>
        <v>4330.8599999999997</v>
      </c>
      <c r="LRU59" s="70">
        <f t="shared" si="1496"/>
        <v>4330.8599999999997</v>
      </c>
      <c r="LRV59" s="50">
        <f t="shared" si="1497"/>
        <v>51970.32</v>
      </c>
      <c r="LRW59" s="61" t="s">
        <v>50</v>
      </c>
      <c r="LRX59" s="60">
        <v>51970.319999999992</v>
      </c>
      <c r="LRY59" s="45">
        <f t="shared" si="1498"/>
        <v>4330.8599999999997</v>
      </c>
      <c r="LRZ59" s="70">
        <f t="shared" ref="LRZ59" si="3425">LRY59</f>
        <v>4330.8599999999997</v>
      </c>
      <c r="LSA59" s="70">
        <f t="shared" si="1499"/>
        <v>4330.8599999999997</v>
      </c>
      <c r="LSB59" s="70">
        <f t="shared" si="1499"/>
        <v>4330.8599999999997</v>
      </c>
      <c r="LSC59" s="70">
        <f t="shared" si="1499"/>
        <v>4330.8599999999997</v>
      </c>
      <c r="LSD59" s="70">
        <f t="shared" si="1499"/>
        <v>4330.8599999999997</v>
      </c>
      <c r="LSE59" s="70">
        <f t="shared" si="1499"/>
        <v>4330.8599999999997</v>
      </c>
      <c r="LSF59" s="70">
        <f t="shared" si="1499"/>
        <v>4330.8599999999997</v>
      </c>
      <c r="LSG59" s="70">
        <f t="shared" si="1499"/>
        <v>4330.8599999999997</v>
      </c>
      <c r="LSH59" s="70">
        <f t="shared" si="1499"/>
        <v>4330.8599999999997</v>
      </c>
      <c r="LSI59" s="70">
        <f t="shared" si="1499"/>
        <v>4330.8599999999997</v>
      </c>
      <c r="LSJ59" s="70">
        <f t="shared" si="1499"/>
        <v>4330.8599999999997</v>
      </c>
      <c r="LSK59" s="70">
        <f t="shared" si="1499"/>
        <v>4330.8599999999997</v>
      </c>
      <c r="LSL59" s="50">
        <f t="shared" si="1500"/>
        <v>51970.32</v>
      </c>
      <c r="LSM59" s="61" t="s">
        <v>50</v>
      </c>
      <c r="LSN59" s="60">
        <v>51970.319999999992</v>
      </c>
      <c r="LSO59" s="45">
        <f t="shared" si="1501"/>
        <v>4330.8599999999997</v>
      </c>
      <c r="LSP59" s="70">
        <f t="shared" ref="LSP59" si="3426">LSO59</f>
        <v>4330.8599999999997</v>
      </c>
      <c r="LSQ59" s="70">
        <f t="shared" si="1502"/>
        <v>4330.8599999999997</v>
      </c>
      <c r="LSR59" s="70">
        <f t="shared" si="1502"/>
        <v>4330.8599999999997</v>
      </c>
      <c r="LSS59" s="70">
        <f t="shared" si="1502"/>
        <v>4330.8599999999997</v>
      </c>
      <c r="LST59" s="70">
        <f t="shared" si="1502"/>
        <v>4330.8599999999997</v>
      </c>
      <c r="LSU59" s="70">
        <f t="shared" si="1502"/>
        <v>4330.8599999999997</v>
      </c>
      <c r="LSV59" s="70">
        <f t="shared" si="1502"/>
        <v>4330.8599999999997</v>
      </c>
      <c r="LSW59" s="70">
        <f t="shared" si="1502"/>
        <v>4330.8599999999997</v>
      </c>
      <c r="LSX59" s="70">
        <f t="shared" si="1502"/>
        <v>4330.8599999999997</v>
      </c>
      <c r="LSY59" s="70">
        <f t="shared" si="1502"/>
        <v>4330.8599999999997</v>
      </c>
      <c r="LSZ59" s="70">
        <f t="shared" si="1502"/>
        <v>4330.8599999999997</v>
      </c>
      <c r="LTA59" s="70">
        <f t="shared" si="1502"/>
        <v>4330.8599999999997</v>
      </c>
      <c r="LTB59" s="50">
        <f t="shared" si="1503"/>
        <v>51970.32</v>
      </c>
      <c r="LTC59" s="61" t="s">
        <v>50</v>
      </c>
      <c r="LTD59" s="60">
        <v>51970.319999999992</v>
      </c>
      <c r="LTE59" s="45">
        <f t="shared" si="1504"/>
        <v>4330.8599999999997</v>
      </c>
      <c r="LTF59" s="70">
        <f t="shared" ref="LTF59" si="3427">LTE59</f>
        <v>4330.8599999999997</v>
      </c>
      <c r="LTG59" s="70">
        <f t="shared" si="1505"/>
        <v>4330.8599999999997</v>
      </c>
      <c r="LTH59" s="70">
        <f t="shared" si="1505"/>
        <v>4330.8599999999997</v>
      </c>
      <c r="LTI59" s="70">
        <f t="shared" si="1505"/>
        <v>4330.8599999999997</v>
      </c>
      <c r="LTJ59" s="70">
        <f t="shared" si="1505"/>
        <v>4330.8599999999997</v>
      </c>
      <c r="LTK59" s="70">
        <f t="shared" si="1505"/>
        <v>4330.8599999999997</v>
      </c>
      <c r="LTL59" s="70">
        <f t="shared" si="1505"/>
        <v>4330.8599999999997</v>
      </c>
      <c r="LTM59" s="70">
        <f t="shared" si="1505"/>
        <v>4330.8599999999997</v>
      </c>
      <c r="LTN59" s="70">
        <f t="shared" si="1505"/>
        <v>4330.8599999999997</v>
      </c>
      <c r="LTO59" s="70">
        <f t="shared" si="1505"/>
        <v>4330.8599999999997</v>
      </c>
      <c r="LTP59" s="70">
        <f t="shared" si="1505"/>
        <v>4330.8599999999997</v>
      </c>
      <c r="LTQ59" s="70">
        <f t="shared" si="1505"/>
        <v>4330.8599999999997</v>
      </c>
      <c r="LTR59" s="50">
        <f t="shared" si="1506"/>
        <v>51970.32</v>
      </c>
      <c r="LTS59" s="61" t="s">
        <v>50</v>
      </c>
      <c r="LTT59" s="60">
        <v>51970.319999999992</v>
      </c>
      <c r="LTU59" s="45">
        <f t="shared" si="1507"/>
        <v>4330.8599999999997</v>
      </c>
      <c r="LTV59" s="70">
        <f t="shared" ref="LTV59" si="3428">LTU59</f>
        <v>4330.8599999999997</v>
      </c>
      <c r="LTW59" s="70">
        <f t="shared" si="1508"/>
        <v>4330.8599999999997</v>
      </c>
      <c r="LTX59" s="70">
        <f t="shared" si="1508"/>
        <v>4330.8599999999997</v>
      </c>
      <c r="LTY59" s="70">
        <f t="shared" si="1508"/>
        <v>4330.8599999999997</v>
      </c>
      <c r="LTZ59" s="70">
        <f t="shared" si="1508"/>
        <v>4330.8599999999997</v>
      </c>
      <c r="LUA59" s="70">
        <f t="shared" si="1508"/>
        <v>4330.8599999999997</v>
      </c>
      <c r="LUB59" s="70">
        <f t="shared" si="1508"/>
        <v>4330.8599999999997</v>
      </c>
      <c r="LUC59" s="70">
        <f t="shared" si="1508"/>
        <v>4330.8599999999997</v>
      </c>
      <c r="LUD59" s="70">
        <f t="shared" si="1508"/>
        <v>4330.8599999999997</v>
      </c>
      <c r="LUE59" s="70">
        <f t="shared" si="1508"/>
        <v>4330.8599999999997</v>
      </c>
      <c r="LUF59" s="70">
        <f t="shared" si="1508"/>
        <v>4330.8599999999997</v>
      </c>
      <c r="LUG59" s="70">
        <f t="shared" si="1508"/>
        <v>4330.8599999999997</v>
      </c>
      <c r="LUH59" s="50">
        <f t="shared" si="1509"/>
        <v>51970.32</v>
      </c>
      <c r="LUI59" s="61" t="s">
        <v>50</v>
      </c>
      <c r="LUJ59" s="60">
        <v>51970.319999999992</v>
      </c>
      <c r="LUK59" s="45">
        <f t="shared" si="1510"/>
        <v>4330.8599999999997</v>
      </c>
      <c r="LUL59" s="70">
        <f t="shared" ref="LUL59" si="3429">LUK59</f>
        <v>4330.8599999999997</v>
      </c>
      <c r="LUM59" s="70">
        <f t="shared" si="1511"/>
        <v>4330.8599999999997</v>
      </c>
      <c r="LUN59" s="70">
        <f t="shared" si="1511"/>
        <v>4330.8599999999997</v>
      </c>
      <c r="LUO59" s="70">
        <f t="shared" si="1511"/>
        <v>4330.8599999999997</v>
      </c>
      <c r="LUP59" s="70">
        <f t="shared" si="1511"/>
        <v>4330.8599999999997</v>
      </c>
      <c r="LUQ59" s="70">
        <f t="shared" si="1511"/>
        <v>4330.8599999999997</v>
      </c>
      <c r="LUR59" s="70">
        <f t="shared" si="1511"/>
        <v>4330.8599999999997</v>
      </c>
      <c r="LUS59" s="70">
        <f t="shared" si="1511"/>
        <v>4330.8599999999997</v>
      </c>
      <c r="LUT59" s="70">
        <f t="shared" si="1511"/>
        <v>4330.8599999999997</v>
      </c>
      <c r="LUU59" s="70">
        <f t="shared" si="1511"/>
        <v>4330.8599999999997</v>
      </c>
      <c r="LUV59" s="70">
        <f t="shared" si="1511"/>
        <v>4330.8599999999997</v>
      </c>
      <c r="LUW59" s="70">
        <f t="shared" si="1511"/>
        <v>4330.8599999999997</v>
      </c>
      <c r="LUX59" s="50">
        <f t="shared" si="1512"/>
        <v>51970.32</v>
      </c>
      <c r="LUY59" s="61" t="s">
        <v>50</v>
      </c>
      <c r="LUZ59" s="60">
        <v>51970.319999999992</v>
      </c>
      <c r="LVA59" s="45">
        <f t="shared" si="1513"/>
        <v>4330.8599999999997</v>
      </c>
      <c r="LVB59" s="70">
        <f t="shared" ref="LVB59" si="3430">LVA59</f>
        <v>4330.8599999999997</v>
      </c>
      <c r="LVC59" s="70">
        <f t="shared" si="1514"/>
        <v>4330.8599999999997</v>
      </c>
      <c r="LVD59" s="70">
        <f t="shared" si="1514"/>
        <v>4330.8599999999997</v>
      </c>
      <c r="LVE59" s="70">
        <f t="shared" si="1514"/>
        <v>4330.8599999999997</v>
      </c>
      <c r="LVF59" s="70">
        <f t="shared" si="1514"/>
        <v>4330.8599999999997</v>
      </c>
      <c r="LVG59" s="70">
        <f t="shared" si="1514"/>
        <v>4330.8599999999997</v>
      </c>
      <c r="LVH59" s="70">
        <f t="shared" si="1514"/>
        <v>4330.8599999999997</v>
      </c>
      <c r="LVI59" s="70">
        <f t="shared" si="1514"/>
        <v>4330.8599999999997</v>
      </c>
      <c r="LVJ59" s="70">
        <f t="shared" si="1514"/>
        <v>4330.8599999999997</v>
      </c>
      <c r="LVK59" s="70">
        <f t="shared" si="1514"/>
        <v>4330.8599999999997</v>
      </c>
      <c r="LVL59" s="70">
        <f t="shared" si="1514"/>
        <v>4330.8599999999997</v>
      </c>
      <c r="LVM59" s="70">
        <f t="shared" si="1514"/>
        <v>4330.8599999999997</v>
      </c>
      <c r="LVN59" s="50">
        <f t="shared" si="1515"/>
        <v>51970.32</v>
      </c>
      <c r="LVO59" s="61" t="s">
        <v>50</v>
      </c>
      <c r="LVP59" s="60">
        <v>51970.319999999992</v>
      </c>
      <c r="LVQ59" s="45">
        <f t="shared" si="1516"/>
        <v>4330.8599999999997</v>
      </c>
      <c r="LVR59" s="70">
        <f t="shared" ref="LVR59" si="3431">LVQ59</f>
        <v>4330.8599999999997</v>
      </c>
      <c r="LVS59" s="70">
        <f t="shared" si="1517"/>
        <v>4330.8599999999997</v>
      </c>
      <c r="LVT59" s="70">
        <f t="shared" si="1517"/>
        <v>4330.8599999999997</v>
      </c>
      <c r="LVU59" s="70">
        <f t="shared" si="1517"/>
        <v>4330.8599999999997</v>
      </c>
      <c r="LVV59" s="70">
        <f t="shared" si="1517"/>
        <v>4330.8599999999997</v>
      </c>
      <c r="LVW59" s="70">
        <f t="shared" si="1517"/>
        <v>4330.8599999999997</v>
      </c>
      <c r="LVX59" s="70">
        <f t="shared" si="1517"/>
        <v>4330.8599999999997</v>
      </c>
      <c r="LVY59" s="70">
        <f t="shared" si="1517"/>
        <v>4330.8599999999997</v>
      </c>
      <c r="LVZ59" s="70">
        <f t="shared" si="1517"/>
        <v>4330.8599999999997</v>
      </c>
      <c r="LWA59" s="70">
        <f t="shared" si="1517"/>
        <v>4330.8599999999997</v>
      </c>
      <c r="LWB59" s="70">
        <f t="shared" si="1517"/>
        <v>4330.8599999999997</v>
      </c>
      <c r="LWC59" s="70">
        <f t="shared" si="1517"/>
        <v>4330.8599999999997</v>
      </c>
      <c r="LWD59" s="50">
        <f t="shared" si="1518"/>
        <v>51970.32</v>
      </c>
      <c r="LWE59" s="61" t="s">
        <v>50</v>
      </c>
      <c r="LWF59" s="60">
        <v>51970.319999999992</v>
      </c>
      <c r="LWG59" s="45">
        <f t="shared" si="1519"/>
        <v>4330.8599999999997</v>
      </c>
      <c r="LWH59" s="70">
        <f t="shared" ref="LWH59" si="3432">LWG59</f>
        <v>4330.8599999999997</v>
      </c>
      <c r="LWI59" s="70">
        <f t="shared" si="1520"/>
        <v>4330.8599999999997</v>
      </c>
      <c r="LWJ59" s="70">
        <f t="shared" si="1520"/>
        <v>4330.8599999999997</v>
      </c>
      <c r="LWK59" s="70">
        <f t="shared" si="1520"/>
        <v>4330.8599999999997</v>
      </c>
      <c r="LWL59" s="70">
        <f t="shared" si="1520"/>
        <v>4330.8599999999997</v>
      </c>
      <c r="LWM59" s="70">
        <f t="shared" si="1520"/>
        <v>4330.8599999999997</v>
      </c>
      <c r="LWN59" s="70">
        <f t="shared" si="1520"/>
        <v>4330.8599999999997</v>
      </c>
      <c r="LWO59" s="70">
        <f t="shared" si="1520"/>
        <v>4330.8599999999997</v>
      </c>
      <c r="LWP59" s="70">
        <f t="shared" si="1520"/>
        <v>4330.8599999999997</v>
      </c>
      <c r="LWQ59" s="70">
        <f t="shared" si="1520"/>
        <v>4330.8599999999997</v>
      </c>
      <c r="LWR59" s="70">
        <f t="shared" si="1520"/>
        <v>4330.8599999999997</v>
      </c>
      <c r="LWS59" s="70">
        <f t="shared" si="1520"/>
        <v>4330.8599999999997</v>
      </c>
      <c r="LWT59" s="50">
        <f t="shared" si="1521"/>
        <v>51970.32</v>
      </c>
      <c r="LWU59" s="61" t="s">
        <v>50</v>
      </c>
      <c r="LWV59" s="60">
        <v>51970.319999999992</v>
      </c>
      <c r="LWW59" s="45">
        <f t="shared" si="1522"/>
        <v>4330.8599999999997</v>
      </c>
      <c r="LWX59" s="70">
        <f t="shared" ref="LWX59" si="3433">LWW59</f>
        <v>4330.8599999999997</v>
      </c>
      <c r="LWY59" s="70">
        <f t="shared" si="1523"/>
        <v>4330.8599999999997</v>
      </c>
      <c r="LWZ59" s="70">
        <f t="shared" si="1523"/>
        <v>4330.8599999999997</v>
      </c>
      <c r="LXA59" s="70">
        <f t="shared" si="1523"/>
        <v>4330.8599999999997</v>
      </c>
      <c r="LXB59" s="70">
        <f t="shared" si="1523"/>
        <v>4330.8599999999997</v>
      </c>
      <c r="LXC59" s="70">
        <f t="shared" si="1523"/>
        <v>4330.8599999999997</v>
      </c>
      <c r="LXD59" s="70">
        <f t="shared" si="1523"/>
        <v>4330.8599999999997</v>
      </c>
      <c r="LXE59" s="70">
        <f t="shared" si="1523"/>
        <v>4330.8599999999997</v>
      </c>
      <c r="LXF59" s="70">
        <f t="shared" si="1523"/>
        <v>4330.8599999999997</v>
      </c>
      <c r="LXG59" s="70">
        <f t="shared" si="1523"/>
        <v>4330.8599999999997</v>
      </c>
      <c r="LXH59" s="70">
        <f t="shared" si="1523"/>
        <v>4330.8599999999997</v>
      </c>
      <c r="LXI59" s="70">
        <f t="shared" si="1523"/>
        <v>4330.8599999999997</v>
      </c>
      <c r="LXJ59" s="50">
        <f t="shared" si="1524"/>
        <v>51970.32</v>
      </c>
      <c r="LXK59" s="61" t="s">
        <v>50</v>
      </c>
      <c r="LXL59" s="60">
        <v>51970.319999999992</v>
      </c>
      <c r="LXM59" s="45">
        <f t="shared" si="1525"/>
        <v>4330.8599999999997</v>
      </c>
      <c r="LXN59" s="70">
        <f t="shared" ref="LXN59" si="3434">LXM59</f>
        <v>4330.8599999999997</v>
      </c>
      <c r="LXO59" s="70">
        <f t="shared" si="1526"/>
        <v>4330.8599999999997</v>
      </c>
      <c r="LXP59" s="70">
        <f t="shared" si="1526"/>
        <v>4330.8599999999997</v>
      </c>
      <c r="LXQ59" s="70">
        <f t="shared" si="1526"/>
        <v>4330.8599999999997</v>
      </c>
      <c r="LXR59" s="70">
        <f t="shared" si="1526"/>
        <v>4330.8599999999997</v>
      </c>
      <c r="LXS59" s="70">
        <f t="shared" si="1526"/>
        <v>4330.8599999999997</v>
      </c>
      <c r="LXT59" s="70">
        <f t="shared" si="1526"/>
        <v>4330.8599999999997</v>
      </c>
      <c r="LXU59" s="70">
        <f t="shared" si="1526"/>
        <v>4330.8599999999997</v>
      </c>
      <c r="LXV59" s="70">
        <f t="shared" si="1526"/>
        <v>4330.8599999999997</v>
      </c>
      <c r="LXW59" s="70">
        <f t="shared" si="1526"/>
        <v>4330.8599999999997</v>
      </c>
      <c r="LXX59" s="70">
        <f t="shared" si="1526"/>
        <v>4330.8599999999997</v>
      </c>
      <c r="LXY59" s="70">
        <f t="shared" si="1526"/>
        <v>4330.8599999999997</v>
      </c>
      <c r="LXZ59" s="50">
        <f t="shared" si="1527"/>
        <v>51970.32</v>
      </c>
      <c r="LYA59" s="61" t="s">
        <v>50</v>
      </c>
      <c r="LYB59" s="60">
        <v>51970.319999999992</v>
      </c>
      <c r="LYC59" s="45">
        <f t="shared" si="1528"/>
        <v>4330.8599999999997</v>
      </c>
      <c r="LYD59" s="70">
        <f t="shared" ref="LYD59" si="3435">LYC59</f>
        <v>4330.8599999999997</v>
      </c>
      <c r="LYE59" s="70">
        <f t="shared" si="1529"/>
        <v>4330.8599999999997</v>
      </c>
      <c r="LYF59" s="70">
        <f t="shared" si="1529"/>
        <v>4330.8599999999997</v>
      </c>
      <c r="LYG59" s="70">
        <f t="shared" si="1529"/>
        <v>4330.8599999999997</v>
      </c>
      <c r="LYH59" s="70">
        <f t="shared" si="1529"/>
        <v>4330.8599999999997</v>
      </c>
      <c r="LYI59" s="70">
        <f t="shared" si="1529"/>
        <v>4330.8599999999997</v>
      </c>
      <c r="LYJ59" s="70">
        <f t="shared" si="1529"/>
        <v>4330.8599999999997</v>
      </c>
      <c r="LYK59" s="70">
        <f t="shared" si="1529"/>
        <v>4330.8599999999997</v>
      </c>
      <c r="LYL59" s="70">
        <f t="shared" si="1529"/>
        <v>4330.8599999999997</v>
      </c>
      <c r="LYM59" s="70">
        <f t="shared" si="1529"/>
        <v>4330.8599999999997</v>
      </c>
      <c r="LYN59" s="70">
        <f t="shared" si="1529"/>
        <v>4330.8599999999997</v>
      </c>
      <c r="LYO59" s="70">
        <f t="shared" si="1529"/>
        <v>4330.8599999999997</v>
      </c>
      <c r="LYP59" s="50">
        <f t="shared" si="1530"/>
        <v>51970.32</v>
      </c>
      <c r="LYQ59" s="61" t="s">
        <v>50</v>
      </c>
      <c r="LYR59" s="60">
        <v>51970.319999999992</v>
      </c>
      <c r="LYS59" s="45">
        <f t="shared" si="1531"/>
        <v>4330.8599999999997</v>
      </c>
      <c r="LYT59" s="70">
        <f t="shared" ref="LYT59" si="3436">LYS59</f>
        <v>4330.8599999999997</v>
      </c>
      <c r="LYU59" s="70">
        <f t="shared" si="1532"/>
        <v>4330.8599999999997</v>
      </c>
      <c r="LYV59" s="70">
        <f t="shared" si="1532"/>
        <v>4330.8599999999997</v>
      </c>
      <c r="LYW59" s="70">
        <f t="shared" si="1532"/>
        <v>4330.8599999999997</v>
      </c>
      <c r="LYX59" s="70">
        <f t="shared" si="1532"/>
        <v>4330.8599999999997</v>
      </c>
      <c r="LYY59" s="70">
        <f t="shared" si="1532"/>
        <v>4330.8599999999997</v>
      </c>
      <c r="LYZ59" s="70">
        <f t="shared" si="1532"/>
        <v>4330.8599999999997</v>
      </c>
      <c r="LZA59" s="70">
        <f t="shared" si="1532"/>
        <v>4330.8599999999997</v>
      </c>
      <c r="LZB59" s="70">
        <f t="shared" si="1532"/>
        <v>4330.8599999999997</v>
      </c>
      <c r="LZC59" s="70">
        <f t="shared" si="1532"/>
        <v>4330.8599999999997</v>
      </c>
      <c r="LZD59" s="70">
        <f t="shared" si="1532"/>
        <v>4330.8599999999997</v>
      </c>
      <c r="LZE59" s="70">
        <f t="shared" si="1532"/>
        <v>4330.8599999999997</v>
      </c>
      <c r="LZF59" s="50">
        <f t="shared" si="1533"/>
        <v>51970.32</v>
      </c>
      <c r="LZG59" s="61" t="s">
        <v>50</v>
      </c>
      <c r="LZH59" s="60">
        <v>51970.319999999992</v>
      </c>
      <c r="LZI59" s="45">
        <f t="shared" si="1534"/>
        <v>4330.8599999999997</v>
      </c>
      <c r="LZJ59" s="70">
        <f t="shared" ref="LZJ59" si="3437">LZI59</f>
        <v>4330.8599999999997</v>
      </c>
      <c r="LZK59" s="70">
        <f t="shared" si="1535"/>
        <v>4330.8599999999997</v>
      </c>
      <c r="LZL59" s="70">
        <f t="shared" si="1535"/>
        <v>4330.8599999999997</v>
      </c>
      <c r="LZM59" s="70">
        <f t="shared" si="1535"/>
        <v>4330.8599999999997</v>
      </c>
      <c r="LZN59" s="70">
        <f t="shared" si="1535"/>
        <v>4330.8599999999997</v>
      </c>
      <c r="LZO59" s="70">
        <f t="shared" si="1535"/>
        <v>4330.8599999999997</v>
      </c>
      <c r="LZP59" s="70">
        <f t="shared" si="1535"/>
        <v>4330.8599999999997</v>
      </c>
      <c r="LZQ59" s="70">
        <f t="shared" si="1535"/>
        <v>4330.8599999999997</v>
      </c>
      <c r="LZR59" s="70">
        <f t="shared" si="1535"/>
        <v>4330.8599999999997</v>
      </c>
      <c r="LZS59" s="70">
        <f t="shared" si="1535"/>
        <v>4330.8599999999997</v>
      </c>
      <c r="LZT59" s="70">
        <f t="shared" si="1535"/>
        <v>4330.8599999999997</v>
      </c>
      <c r="LZU59" s="70">
        <f t="shared" si="1535"/>
        <v>4330.8599999999997</v>
      </c>
      <c r="LZV59" s="50">
        <f t="shared" si="1536"/>
        <v>51970.32</v>
      </c>
      <c r="LZW59" s="61" t="s">
        <v>50</v>
      </c>
      <c r="LZX59" s="60">
        <v>51970.319999999992</v>
      </c>
      <c r="LZY59" s="45">
        <f t="shared" si="1537"/>
        <v>4330.8599999999997</v>
      </c>
      <c r="LZZ59" s="70">
        <f t="shared" ref="LZZ59" si="3438">LZY59</f>
        <v>4330.8599999999997</v>
      </c>
      <c r="MAA59" s="70">
        <f t="shared" si="1538"/>
        <v>4330.8599999999997</v>
      </c>
      <c r="MAB59" s="70">
        <f t="shared" si="1538"/>
        <v>4330.8599999999997</v>
      </c>
      <c r="MAC59" s="70">
        <f t="shared" si="1538"/>
        <v>4330.8599999999997</v>
      </c>
      <c r="MAD59" s="70">
        <f t="shared" si="1538"/>
        <v>4330.8599999999997</v>
      </c>
      <c r="MAE59" s="70">
        <f t="shared" si="1538"/>
        <v>4330.8599999999997</v>
      </c>
      <c r="MAF59" s="70">
        <f t="shared" si="1538"/>
        <v>4330.8599999999997</v>
      </c>
      <c r="MAG59" s="70">
        <f t="shared" si="1538"/>
        <v>4330.8599999999997</v>
      </c>
      <c r="MAH59" s="70">
        <f t="shared" si="1538"/>
        <v>4330.8599999999997</v>
      </c>
      <c r="MAI59" s="70">
        <f t="shared" si="1538"/>
        <v>4330.8599999999997</v>
      </c>
      <c r="MAJ59" s="70">
        <f t="shared" si="1538"/>
        <v>4330.8599999999997</v>
      </c>
      <c r="MAK59" s="70">
        <f t="shared" si="1538"/>
        <v>4330.8599999999997</v>
      </c>
      <c r="MAL59" s="50">
        <f t="shared" si="1539"/>
        <v>51970.32</v>
      </c>
      <c r="MAM59" s="61" t="s">
        <v>50</v>
      </c>
      <c r="MAN59" s="60">
        <v>51970.319999999992</v>
      </c>
      <c r="MAO59" s="45">
        <f t="shared" si="1540"/>
        <v>4330.8599999999997</v>
      </c>
      <c r="MAP59" s="70">
        <f t="shared" ref="MAP59" si="3439">MAO59</f>
        <v>4330.8599999999997</v>
      </c>
      <c r="MAQ59" s="70">
        <f t="shared" si="1541"/>
        <v>4330.8599999999997</v>
      </c>
      <c r="MAR59" s="70">
        <f t="shared" si="1541"/>
        <v>4330.8599999999997</v>
      </c>
      <c r="MAS59" s="70">
        <f t="shared" si="1541"/>
        <v>4330.8599999999997</v>
      </c>
      <c r="MAT59" s="70">
        <f t="shared" si="1541"/>
        <v>4330.8599999999997</v>
      </c>
      <c r="MAU59" s="70">
        <f t="shared" si="1541"/>
        <v>4330.8599999999997</v>
      </c>
      <c r="MAV59" s="70">
        <f t="shared" si="1541"/>
        <v>4330.8599999999997</v>
      </c>
      <c r="MAW59" s="70">
        <f t="shared" si="1541"/>
        <v>4330.8599999999997</v>
      </c>
      <c r="MAX59" s="70">
        <f t="shared" si="1541"/>
        <v>4330.8599999999997</v>
      </c>
      <c r="MAY59" s="70">
        <f t="shared" si="1541"/>
        <v>4330.8599999999997</v>
      </c>
      <c r="MAZ59" s="70">
        <f t="shared" si="1541"/>
        <v>4330.8599999999997</v>
      </c>
      <c r="MBA59" s="70">
        <f t="shared" si="1541"/>
        <v>4330.8599999999997</v>
      </c>
      <c r="MBB59" s="50">
        <f t="shared" si="1542"/>
        <v>51970.32</v>
      </c>
      <c r="MBC59" s="61" t="s">
        <v>50</v>
      </c>
      <c r="MBD59" s="60">
        <v>51970.319999999992</v>
      </c>
      <c r="MBE59" s="45">
        <f t="shared" si="1543"/>
        <v>4330.8599999999997</v>
      </c>
      <c r="MBF59" s="70">
        <f t="shared" ref="MBF59" si="3440">MBE59</f>
        <v>4330.8599999999997</v>
      </c>
      <c r="MBG59" s="70">
        <f t="shared" si="1544"/>
        <v>4330.8599999999997</v>
      </c>
      <c r="MBH59" s="70">
        <f t="shared" si="1544"/>
        <v>4330.8599999999997</v>
      </c>
      <c r="MBI59" s="70">
        <f t="shared" si="1544"/>
        <v>4330.8599999999997</v>
      </c>
      <c r="MBJ59" s="70">
        <f t="shared" si="1544"/>
        <v>4330.8599999999997</v>
      </c>
      <c r="MBK59" s="70">
        <f t="shared" si="1544"/>
        <v>4330.8599999999997</v>
      </c>
      <c r="MBL59" s="70">
        <f t="shared" si="1544"/>
        <v>4330.8599999999997</v>
      </c>
      <c r="MBM59" s="70">
        <f t="shared" si="1544"/>
        <v>4330.8599999999997</v>
      </c>
      <c r="MBN59" s="70">
        <f t="shared" si="1544"/>
        <v>4330.8599999999997</v>
      </c>
      <c r="MBO59" s="70">
        <f t="shared" si="1544"/>
        <v>4330.8599999999997</v>
      </c>
      <c r="MBP59" s="70">
        <f t="shared" si="1544"/>
        <v>4330.8599999999997</v>
      </c>
      <c r="MBQ59" s="70">
        <f t="shared" si="1544"/>
        <v>4330.8599999999997</v>
      </c>
      <c r="MBR59" s="50">
        <f t="shared" si="1545"/>
        <v>51970.32</v>
      </c>
      <c r="MBS59" s="61" t="s">
        <v>50</v>
      </c>
      <c r="MBT59" s="60">
        <v>51970.319999999992</v>
      </c>
      <c r="MBU59" s="45">
        <f t="shared" si="1546"/>
        <v>4330.8599999999997</v>
      </c>
      <c r="MBV59" s="70">
        <f t="shared" ref="MBV59" si="3441">MBU59</f>
        <v>4330.8599999999997</v>
      </c>
      <c r="MBW59" s="70">
        <f t="shared" si="1547"/>
        <v>4330.8599999999997</v>
      </c>
      <c r="MBX59" s="70">
        <f t="shared" si="1547"/>
        <v>4330.8599999999997</v>
      </c>
      <c r="MBY59" s="70">
        <f t="shared" si="1547"/>
        <v>4330.8599999999997</v>
      </c>
      <c r="MBZ59" s="70">
        <f t="shared" si="1547"/>
        <v>4330.8599999999997</v>
      </c>
      <c r="MCA59" s="70">
        <f t="shared" si="1547"/>
        <v>4330.8599999999997</v>
      </c>
      <c r="MCB59" s="70">
        <f t="shared" si="1547"/>
        <v>4330.8599999999997</v>
      </c>
      <c r="MCC59" s="70">
        <f t="shared" si="1547"/>
        <v>4330.8599999999997</v>
      </c>
      <c r="MCD59" s="70">
        <f t="shared" si="1547"/>
        <v>4330.8599999999997</v>
      </c>
      <c r="MCE59" s="70">
        <f t="shared" si="1547"/>
        <v>4330.8599999999997</v>
      </c>
      <c r="MCF59" s="70">
        <f t="shared" si="1547"/>
        <v>4330.8599999999997</v>
      </c>
      <c r="MCG59" s="70">
        <f t="shared" si="1547"/>
        <v>4330.8599999999997</v>
      </c>
      <c r="MCH59" s="50">
        <f t="shared" si="1548"/>
        <v>51970.32</v>
      </c>
      <c r="MCI59" s="61" t="s">
        <v>50</v>
      </c>
      <c r="MCJ59" s="60">
        <v>51970.319999999992</v>
      </c>
      <c r="MCK59" s="45">
        <f t="shared" si="1549"/>
        <v>4330.8599999999997</v>
      </c>
      <c r="MCL59" s="70">
        <f t="shared" ref="MCL59" si="3442">MCK59</f>
        <v>4330.8599999999997</v>
      </c>
      <c r="MCM59" s="70">
        <f t="shared" si="1550"/>
        <v>4330.8599999999997</v>
      </c>
      <c r="MCN59" s="70">
        <f t="shared" si="1550"/>
        <v>4330.8599999999997</v>
      </c>
      <c r="MCO59" s="70">
        <f t="shared" si="1550"/>
        <v>4330.8599999999997</v>
      </c>
      <c r="MCP59" s="70">
        <f t="shared" si="1550"/>
        <v>4330.8599999999997</v>
      </c>
      <c r="MCQ59" s="70">
        <f t="shared" si="1550"/>
        <v>4330.8599999999997</v>
      </c>
      <c r="MCR59" s="70">
        <f t="shared" si="1550"/>
        <v>4330.8599999999997</v>
      </c>
      <c r="MCS59" s="70">
        <f t="shared" si="1550"/>
        <v>4330.8599999999997</v>
      </c>
      <c r="MCT59" s="70">
        <f t="shared" si="1550"/>
        <v>4330.8599999999997</v>
      </c>
      <c r="MCU59" s="70">
        <f t="shared" si="1550"/>
        <v>4330.8599999999997</v>
      </c>
      <c r="MCV59" s="70">
        <f t="shared" si="1550"/>
        <v>4330.8599999999997</v>
      </c>
      <c r="MCW59" s="70">
        <f t="shared" si="1550"/>
        <v>4330.8599999999997</v>
      </c>
      <c r="MCX59" s="50">
        <f t="shared" si="1551"/>
        <v>51970.32</v>
      </c>
      <c r="MCY59" s="61" t="s">
        <v>50</v>
      </c>
      <c r="MCZ59" s="60">
        <v>51970.319999999992</v>
      </c>
      <c r="MDA59" s="45">
        <f t="shared" si="1552"/>
        <v>4330.8599999999997</v>
      </c>
      <c r="MDB59" s="70">
        <f t="shared" ref="MDB59" si="3443">MDA59</f>
        <v>4330.8599999999997</v>
      </c>
      <c r="MDC59" s="70">
        <f t="shared" si="1553"/>
        <v>4330.8599999999997</v>
      </c>
      <c r="MDD59" s="70">
        <f t="shared" si="1553"/>
        <v>4330.8599999999997</v>
      </c>
      <c r="MDE59" s="70">
        <f t="shared" si="1553"/>
        <v>4330.8599999999997</v>
      </c>
      <c r="MDF59" s="70">
        <f t="shared" si="1553"/>
        <v>4330.8599999999997</v>
      </c>
      <c r="MDG59" s="70">
        <f t="shared" si="1553"/>
        <v>4330.8599999999997</v>
      </c>
      <c r="MDH59" s="70">
        <f t="shared" si="1553"/>
        <v>4330.8599999999997</v>
      </c>
      <c r="MDI59" s="70">
        <f t="shared" si="1553"/>
        <v>4330.8599999999997</v>
      </c>
      <c r="MDJ59" s="70">
        <f t="shared" si="1553"/>
        <v>4330.8599999999997</v>
      </c>
      <c r="MDK59" s="70">
        <f t="shared" si="1553"/>
        <v>4330.8599999999997</v>
      </c>
      <c r="MDL59" s="70">
        <f t="shared" si="1553"/>
        <v>4330.8599999999997</v>
      </c>
      <c r="MDM59" s="70">
        <f t="shared" si="1553"/>
        <v>4330.8599999999997</v>
      </c>
      <c r="MDN59" s="50">
        <f t="shared" si="1554"/>
        <v>51970.32</v>
      </c>
      <c r="MDO59" s="61" t="s">
        <v>50</v>
      </c>
      <c r="MDP59" s="60">
        <v>51970.319999999992</v>
      </c>
      <c r="MDQ59" s="45">
        <f t="shared" si="1555"/>
        <v>4330.8599999999997</v>
      </c>
      <c r="MDR59" s="70">
        <f t="shared" ref="MDR59" si="3444">MDQ59</f>
        <v>4330.8599999999997</v>
      </c>
      <c r="MDS59" s="70">
        <f t="shared" si="1556"/>
        <v>4330.8599999999997</v>
      </c>
      <c r="MDT59" s="70">
        <f t="shared" si="1556"/>
        <v>4330.8599999999997</v>
      </c>
      <c r="MDU59" s="70">
        <f t="shared" si="1556"/>
        <v>4330.8599999999997</v>
      </c>
      <c r="MDV59" s="70">
        <f t="shared" si="1556"/>
        <v>4330.8599999999997</v>
      </c>
      <c r="MDW59" s="70">
        <f t="shared" si="1556"/>
        <v>4330.8599999999997</v>
      </c>
      <c r="MDX59" s="70">
        <f t="shared" si="1556"/>
        <v>4330.8599999999997</v>
      </c>
      <c r="MDY59" s="70">
        <f t="shared" si="1556"/>
        <v>4330.8599999999997</v>
      </c>
      <c r="MDZ59" s="70">
        <f t="shared" si="1556"/>
        <v>4330.8599999999997</v>
      </c>
      <c r="MEA59" s="70">
        <f t="shared" si="1556"/>
        <v>4330.8599999999997</v>
      </c>
      <c r="MEB59" s="70">
        <f t="shared" si="1556"/>
        <v>4330.8599999999997</v>
      </c>
      <c r="MEC59" s="70">
        <f t="shared" si="1556"/>
        <v>4330.8599999999997</v>
      </c>
      <c r="MED59" s="50">
        <f t="shared" si="1557"/>
        <v>51970.32</v>
      </c>
      <c r="MEE59" s="61" t="s">
        <v>50</v>
      </c>
      <c r="MEF59" s="60">
        <v>51970.319999999992</v>
      </c>
      <c r="MEG59" s="45">
        <f t="shared" si="1558"/>
        <v>4330.8599999999997</v>
      </c>
      <c r="MEH59" s="70">
        <f t="shared" ref="MEH59" si="3445">MEG59</f>
        <v>4330.8599999999997</v>
      </c>
      <c r="MEI59" s="70">
        <f t="shared" si="1559"/>
        <v>4330.8599999999997</v>
      </c>
      <c r="MEJ59" s="70">
        <f t="shared" si="1559"/>
        <v>4330.8599999999997</v>
      </c>
      <c r="MEK59" s="70">
        <f t="shared" si="1559"/>
        <v>4330.8599999999997</v>
      </c>
      <c r="MEL59" s="70">
        <f t="shared" si="1559"/>
        <v>4330.8599999999997</v>
      </c>
      <c r="MEM59" s="70">
        <f t="shared" si="1559"/>
        <v>4330.8599999999997</v>
      </c>
      <c r="MEN59" s="70">
        <f t="shared" si="1559"/>
        <v>4330.8599999999997</v>
      </c>
      <c r="MEO59" s="70">
        <f t="shared" si="1559"/>
        <v>4330.8599999999997</v>
      </c>
      <c r="MEP59" s="70">
        <f t="shared" si="1559"/>
        <v>4330.8599999999997</v>
      </c>
      <c r="MEQ59" s="70">
        <f t="shared" si="1559"/>
        <v>4330.8599999999997</v>
      </c>
      <c r="MER59" s="70">
        <f t="shared" si="1559"/>
        <v>4330.8599999999997</v>
      </c>
      <c r="MES59" s="70">
        <f t="shared" si="1559"/>
        <v>4330.8599999999997</v>
      </c>
      <c r="MET59" s="50">
        <f t="shared" si="1560"/>
        <v>51970.32</v>
      </c>
      <c r="MEU59" s="61" t="s">
        <v>50</v>
      </c>
      <c r="MEV59" s="60">
        <v>51970.319999999992</v>
      </c>
      <c r="MEW59" s="45">
        <f t="shared" si="1561"/>
        <v>4330.8599999999997</v>
      </c>
      <c r="MEX59" s="70">
        <f t="shared" ref="MEX59" si="3446">MEW59</f>
        <v>4330.8599999999997</v>
      </c>
      <c r="MEY59" s="70">
        <f t="shared" si="1562"/>
        <v>4330.8599999999997</v>
      </c>
      <c r="MEZ59" s="70">
        <f t="shared" si="1562"/>
        <v>4330.8599999999997</v>
      </c>
      <c r="MFA59" s="70">
        <f t="shared" si="1562"/>
        <v>4330.8599999999997</v>
      </c>
      <c r="MFB59" s="70">
        <f t="shared" si="1562"/>
        <v>4330.8599999999997</v>
      </c>
      <c r="MFC59" s="70">
        <f t="shared" si="1562"/>
        <v>4330.8599999999997</v>
      </c>
      <c r="MFD59" s="70">
        <f t="shared" si="1562"/>
        <v>4330.8599999999997</v>
      </c>
      <c r="MFE59" s="70">
        <f t="shared" si="1562"/>
        <v>4330.8599999999997</v>
      </c>
      <c r="MFF59" s="70">
        <f t="shared" si="1562"/>
        <v>4330.8599999999997</v>
      </c>
      <c r="MFG59" s="70">
        <f t="shared" si="1562"/>
        <v>4330.8599999999997</v>
      </c>
      <c r="MFH59" s="70">
        <f t="shared" si="1562"/>
        <v>4330.8599999999997</v>
      </c>
      <c r="MFI59" s="70">
        <f t="shared" si="1562"/>
        <v>4330.8599999999997</v>
      </c>
      <c r="MFJ59" s="50">
        <f t="shared" si="1563"/>
        <v>51970.32</v>
      </c>
      <c r="MFK59" s="61" t="s">
        <v>50</v>
      </c>
      <c r="MFL59" s="60">
        <v>51970.319999999992</v>
      </c>
      <c r="MFM59" s="45">
        <f t="shared" si="1564"/>
        <v>4330.8599999999997</v>
      </c>
      <c r="MFN59" s="70">
        <f t="shared" ref="MFN59" si="3447">MFM59</f>
        <v>4330.8599999999997</v>
      </c>
      <c r="MFO59" s="70">
        <f t="shared" si="1565"/>
        <v>4330.8599999999997</v>
      </c>
      <c r="MFP59" s="70">
        <f t="shared" si="1565"/>
        <v>4330.8599999999997</v>
      </c>
      <c r="MFQ59" s="70">
        <f t="shared" si="1565"/>
        <v>4330.8599999999997</v>
      </c>
      <c r="MFR59" s="70">
        <f t="shared" si="1565"/>
        <v>4330.8599999999997</v>
      </c>
      <c r="MFS59" s="70">
        <f t="shared" si="1565"/>
        <v>4330.8599999999997</v>
      </c>
      <c r="MFT59" s="70">
        <f t="shared" si="1565"/>
        <v>4330.8599999999997</v>
      </c>
      <c r="MFU59" s="70">
        <f t="shared" si="1565"/>
        <v>4330.8599999999997</v>
      </c>
      <c r="MFV59" s="70">
        <f t="shared" si="1565"/>
        <v>4330.8599999999997</v>
      </c>
      <c r="MFW59" s="70">
        <f t="shared" si="1565"/>
        <v>4330.8599999999997</v>
      </c>
      <c r="MFX59" s="70">
        <f t="shared" si="1565"/>
        <v>4330.8599999999997</v>
      </c>
      <c r="MFY59" s="70">
        <f t="shared" si="1565"/>
        <v>4330.8599999999997</v>
      </c>
      <c r="MFZ59" s="50">
        <f t="shared" si="1566"/>
        <v>51970.32</v>
      </c>
      <c r="MGA59" s="61" t="s">
        <v>50</v>
      </c>
      <c r="MGB59" s="60">
        <v>51970.319999999992</v>
      </c>
      <c r="MGC59" s="45">
        <f t="shared" si="1567"/>
        <v>4330.8599999999997</v>
      </c>
      <c r="MGD59" s="70">
        <f t="shared" ref="MGD59" si="3448">MGC59</f>
        <v>4330.8599999999997</v>
      </c>
      <c r="MGE59" s="70">
        <f t="shared" si="1568"/>
        <v>4330.8599999999997</v>
      </c>
      <c r="MGF59" s="70">
        <f t="shared" si="1568"/>
        <v>4330.8599999999997</v>
      </c>
      <c r="MGG59" s="70">
        <f t="shared" si="1568"/>
        <v>4330.8599999999997</v>
      </c>
      <c r="MGH59" s="70">
        <f t="shared" si="1568"/>
        <v>4330.8599999999997</v>
      </c>
      <c r="MGI59" s="70">
        <f t="shared" si="1568"/>
        <v>4330.8599999999997</v>
      </c>
      <c r="MGJ59" s="70">
        <f t="shared" si="1568"/>
        <v>4330.8599999999997</v>
      </c>
      <c r="MGK59" s="70">
        <f t="shared" si="1568"/>
        <v>4330.8599999999997</v>
      </c>
      <c r="MGL59" s="70">
        <f t="shared" si="1568"/>
        <v>4330.8599999999997</v>
      </c>
      <c r="MGM59" s="70">
        <f t="shared" si="1568"/>
        <v>4330.8599999999997</v>
      </c>
      <c r="MGN59" s="70">
        <f t="shared" si="1568"/>
        <v>4330.8599999999997</v>
      </c>
      <c r="MGO59" s="70">
        <f t="shared" si="1568"/>
        <v>4330.8599999999997</v>
      </c>
      <c r="MGP59" s="50">
        <f t="shared" si="1569"/>
        <v>51970.32</v>
      </c>
      <c r="MGQ59" s="61" t="s">
        <v>50</v>
      </c>
      <c r="MGR59" s="60">
        <v>51970.319999999992</v>
      </c>
      <c r="MGS59" s="45">
        <f t="shared" si="1570"/>
        <v>4330.8599999999997</v>
      </c>
      <c r="MGT59" s="70">
        <f t="shared" ref="MGT59" si="3449">MGS59</f>
        <v>4330.8599999999997</v>
      </c>
      <c r="MGU59" s="70">
        <f t="shared" si="1571"/>
        <v>4330.8599999999997</v>
      </c>
      <c r="MGV59" s="70">
        <f t="shared" si="1571"/>
        <v>4330.8599999999997</v>
      </c>
      <c r="MGW59" s="70">
        <f t="shared" si="1571"/>
        <v>4330.8599999999997</v>
      </c>
      <c r="MGX59" s="70">
        <f t="shared" si="1571"/>
        <v>4330.8599999999997</v>
      </c>
      <c r="MGY59" s="70">
        <f t="shared" si="1571"/>
        <v>4330.8599999999997</v>
      </c>
      <c r="MGZ59" s="70">
        <f t="shared" si="1571"/>
        <v>4330.8599999999997</v>
      </c>
      <c r="MHA59" s="70">
        <f t="shared" si="1571"/>
        <v>4330.8599999999997</v>
      </c>
      <c r="MHB59" s="70">
        <f t="shared" si="1571"/>
        <v>4330.8599999999997</v>
      </c>
      <c r="MHC59" s="70">
        <f t="shared" si="1571"/>
        <v>4330.8599999999997</v>
      </c>
      <c r="MHD59" s="70">
        <f t="shared" si="1571"/>
        <v>4330.8599999999997</v>
      </c>
      <c r="MHE59" s="70">
        <f t="shared" si="1571"/>
        <v>4330.8599999999997</v>
      </c>
      <c r="MHF59" s="50">
        <f t="shared" si="1572"/>
        <v>51970.32</v>
      </c>
      <c r="MHG59" s="61" t="s">
        <v>50</v>
      </c>
      <c r="MHH59" s="60">
        <v>51970.319999999992</v>
      </c>
      <c r="MHI59" s="45">
        <f t="shared" si="1573"/>
        <v>4330.8599999999997</v>
      </c>
      <c r="MHJ59" s="70">
        <f t="shared" ref="MHJ59" si="3450">MHI59</f>
        <v>4330.8599999999997</v>
      </c>
      <c r="MHK59" s="70">
        <f t="shared" si="1574"/>
        <v>4330.8599999999997</v>
      </c>
      <c r="MHL59" s="70">
        <f t="shared" si="1574"/>
        <v>4330.8599999999997</v>
      </c>
      <c r="MHM59" s="70">
        <f t="shared" si="1574"/>
        <v>4330.8599999999997</v>
      </c>
      <c r="MHN59" s="70">
        <f t="shared" si="1574"/>
        <v>4330.8599999999997</v>
      </c>
      <c r="MHO59" s="70">
        <f t="shared" si="1574"/>
        <v>4330.8599999999997</v>
      </c>
      <c r="MHP59" s="70">
        <f t="shared" si="1574"/>
        <v>4330.8599999999997</v>
      </c>
      <c r="MHQ59" s="70">
        <f t="shared" si="1574"/>
        <v>4330.8599999999997</v>
      </c>
      <c r="MHR59" s="70">
        <f t="shared" si="1574"/>
        <v>4330.8599999999997</v>
      </c>
      <c r="MHS59" s="70">
        <f t="shared" si="1574"/>
        <v>4330.8599999999997</v>
      </c>
      <c r="MHT59" s="70">
        <f t="shared" si="1574"/>
        <v>4330.8599999999997</v>
      </c>
      <c r="MHU59" s="70">
        <f t="shared" si="1574"/>
        <v>4330.8599999999997</v>
      </c>
      <c r="MHV59" s="50">
        <f t="shared" si="1575"/>
        <v>51970.32</v>
      </c>
      <c r="MHW59" s="61" t="s">
        <v>50</v>
      </c>
      <c r="MHX59" s="60">
        <v>51970.319999999992</v>
      </c>
      <c r="MHY59" s="45">
        <f t="shared" si="1576"/>
        <v>4330.8599999999997</v>
      </c>
      <c r="MHZ59" s="70">
        <f t="shared" ref="MHZ59" si="3451">MHY59</f>
        <v>4330.8599999999997</v>
      </c>
      <c r="MIA59" s="70">
        <f t="shared" si="1577"/>
        <v>4330.8599999999997</v>
      </c>
      <c r="MIB59" s="70">
        <f t="shared" si="1577"/>
        <v>4330.8599999999997</v>
      </c>
      <c r="MIC59" s="70">
        <f t="shared" si="1577"/>
        <v>4330.8599999999997</v>
      </c>
      <c r="MID59" s="70">
        <f t="shared" si="1577"/>
        <v>4330.8599999999997</v>
      </c>
      <c r="MIE59" s="70">
        <f t="shared" si="1577"/>
        <v>4330.8599999999997</v>
      </c>
      <c r="MIF59" s="70">
        <f t="shared" si="1577"/>
        <v>4330.8599999999997</v>
      </c>
      <c r="MIG59" s="70">
        <f t="shared" si="1577"/>
        <v>4330.8599999999997</v>
      </c>
      <c r="MIH59" s="70">
        <f t="shared" si="1577"/>
        <v>4330.8599999999997</v>
      </c>
      <c r="MII59" s="70">
        <f t="shared" si="1577"/>
        <v>4330.8599999999997</v>
      </c>
      <c r="MIJ59" s="70">
        <f t="shared" si="1577"/>
        <v>4330.8599999999997</v>
      </c>
      <c r="MIK59" s="70">
        <f t="shared" si="1577"/>
        <v>4330.8599999999997</v>
      </c>
      <c r="MIL59" s="50">
        <f t="shared" si="1578"/>
        <v>51970.32</v>
      </c>
      <c r="MIM59" s="61" t="s">
        <v>50</v>
      </c>
      <c r="MIN59" s="60">
        <v>51970.319999999992</v>
      </c>
      <c r="MIO59" s="45">
        <f t="shared" si="1579"/>
        <v>4330.8599999999997</v>
      </c>
      <c r="MIP59" s="70">
        <f t="shared" ref="MIP59" si="3452">MIO59</f>
        <v>4330.8599999999997</v>
      </c>
      <c r="MIQ59" s="70">
        <f t="shared" si="1580"/>
        <v>4330.8599999999997</v>
      </c>
      <c r="MIR59" s="70">
        <f t="shared" si="1580"/>
        <v>4330.8599999999997</v>
      </c>
      <c r="MIS59" s="70">
        <f t="shared" si="1580"/>
        <v>4330.8599999999997</v>
      </c>
      <c r="MIT59" s="70">
        <f t="shared" si="1580"/>
        <v>4330.8599999999997</v>
      </c>
      <c r="MIU59" s="70">
        <f t="shared" si="1580"/>
        <v>4330.8599999999997</v>
      </c>
      <c r="MIV59" s="70">
        <f t="shared" si="1580"/>
        <v>4330.8599999999997</v>
      </c>
      <c r="MIW59" s="70">
        <f t="shared" si="1580"/>
        <v>4330.8599999999997</v>
      </c>
      <c r="MIX59" s="70">
        <f t="shared" si="1580"/>
        <v>4330.8599999999997</v>
      </c>
      <c r="MIY59" s="70">
        <f t="shared" si="1580"/>
        <v>4330.8599999999997</v>
      </c>
      <c r="MIZ59" s="70">
        <f t="shared" si="1580"/>
        <v>4330.8599999999997</v>
      </c>
      <c r="MJA59" s="70">
        <f t="shared" si="1580"/>
        <v>4330.8599999999997</v>
      </c>
      <c r="MJB59" s="50">
        <f t="shared" si="1581"/>
        <v>51970.32</v>
      </c>
      <c r="MJC59" s="61" t="s">
        <v>50</v>
      </c>
      <c r="MJD59" s="60">
        <v>51970.319999999992</v>
      </c>
      <c r="MJE59" s="45">
        <f t="shared" si="1582"/>
        <v>4330.8599999999997</v>
      </c>
      <c r="MJF59" s="70">
        <f t="shared" ref="MJF59" si="3453">MJE59</f>
        <v>4330.8599999999997</v>
      </c>
      <c r="MJG59" s="70">
        <f t="shared" si="1583"/>
        <v>4330.8599999999997</v>
      </c>
      <c r="MJH59" s="70">
        <f t="shared" si="1583"/>
        <v>4330.8599999999997</v>
      </c>
      <c r="MJI59" s="70">
        <f t="shared" si="1583"/>
        <v>4330.8599999999997</v>
      </c>
      <c r="MJJ59" s="70">
        <f t="shared" si="1583"/>
        <v>4330.8599999999997</v>
      </c>
      <c r="MJK59" s="70">
        <f t="shared" si="1583"/>
        <v>4330.8599999999997</v>
      </c>
      <c r="MJL59" s="70">
        <f t="shared" si="1583"/>
        <v>4330.8599999999997</v>
      </c>
      <c r="MJM59" s="70">
        <f t="shared" si="1583"/>
        <v>4330.8599999999997</v>
      </c>
      <c r="MJN59" s="70">
        <f t="shared" si="1583"/>
        <v>4330.8599999999997</v>
      </c>
      <c r="MJO59" s="70">
        <f t="shared" si="1583"/>
        <v>4330.8599999999997</v>
      </c>
      <c r="MJP59" s="70">
        <f t="shared" si="1583"/>
        <v>4330.8599999999997</v>
      </c>
      <c r="MJQ59" s="70">
        <f t="shared" si="1583"/>
        <v>4330.8599999999997</v>
      </c>
      <c r="MJR59" s="50">
        <f t="shared" si="1584"/>
        <v>51970.32</v>
      </c>
      <c r="MJS59" s="61" t="s">
        <v>50</v>
      </c>
      <c r="MJT59" s="60">
        <v>51970.319999999992</v>
      </c>
      <c r="MJU59" s="45">
        <f t="shared" si="1585"/>
        <v>4330.8599999999997</v>
      </c>
      <c r="MJV59" s="70">
        <f t="shared" ref="MJV59" si="3454">MJU59</f>
        <v>4330.8599999999997</v>
      </c>
      <c r="MJW59" s="70">
        <f t="shared" si="1586"/>
        <v>4330.8599999999997</v>
      </c>
      <c r="MJX59" s="70">
        <f t="shared" si="1586"/>
        <v>4330.8599999999997</v>
      </c>
      <c r="MJY59" s="70">
        <f t="shared" si="1586"/>
        <v>4330.8599999999997</v>
      </c>
      <c r="MJZ59" s="70">
        <f t="shared" si="1586"/>
        <v>4330.8599999999997</v>
      </c>
      <c r="MKA59" s="70">
        <f t="shared" si="1586"/>
        <v>4330.8599999999997</v>
      </c>
      <c r="MKB59" s="70">
        <f t="shared" si="1586"/>
        <v>4330.8599999999997</v>
      </c>
      <c r="MKC59" s="70">
        <f t="shared" si="1586"/>
        <v>4330.8599999999997</v>
      </c>
      <c r="MKD59" s="70">
        <f t="shared" si="1586"/>
        <v>4330.8599999999997</v>
      </c>
      <c r="MKE59" s="70">
        <f t="shared" si="1586"/>
        <v>4330.8599999999997</v>
      </c>
      <c r="MKF59" s="70">
        <f t="shared" si="1586"/>
        <v>4330.8599999999997</v>
      </c>
      <c r="MKG59" s="70">
        <f t="shared" si="1586"/>
        <v>4330.8599999999997</v>
      </c>
      <c r="MKH59" s="50">
        <f t="shared" si="1587"/>
        <v>51970.32</v>
      </c>
      <c r="MKI59" s="61" t="s">
        <v>50</v>
      </c>
      <c r="MKJ59" s="60">
        <v>51970.319999999992</v>
      </c>
      <c r="MKK59" s="45">
        <f t="shared" si="1588"/>
        <v>4330.8599999999997</v>
      </c>
      <c r="MKL59" s="70">
        <f t="shared" ref="MKL59" si="3455">MKK59</f>
        <v>4330.8599999999997</v>
      </c>
      <c r="MKM59" s="70">
        <f t="shared" si="1589"/>
        <v>4330.8599999999997</v>
      </c>
      <c r="MKN59" s="70">
        <f t="shared" si="1589"/>
        <v>4330.8599999999997</v>
      </c>
      <c r="MKO59" s="70">
        <f t="shared" si="1589"/>
        <v>4330.8599999999997</v>
      </c>
      <c r="MKP59" s="70">
        <f t="shared" si="1589"/>
        <v>4330.8599999999997</v>
      </c>
      <c r="MKQ59" s="70">
        <f t="shared" si="1589"/>
        <v>4330.8599999999997</v>
      </c>
      <c r="MKR59" s="70">
        <f t="shared" si="1589"/>
        <v>4330.8599999999997</v>
      </c>
      <c r="MKS59" s="70">
        <f t="shared" si="1589"/>
        <v>4330.8599999999997</v>
      </c>
      <c r="MKT59" s="70">
        <f t="shared" si="1589"/>
        <v>4330.8599999999997</v>
      </c>
      <c r="MKU59" s="70">
        <f t="shared" si="1589"/>
        <v>4330.8599999999997</v>
      </c>
      <c r="MKV59" s="70">
        <f t="shared" si="1589"/>
        <v>4330.8599999999997</v>
      </c>
      <c r="MKW59" s="70">
        <f t="shared" si="1589"/>
        <v>4330.8599999999997</v>
      </c>
      <c r="MKX59" s="50">
        <f t="shared" si="1590"/>
        <v>51970.32</v>
      </c>
      <c r="MKY59" s="61" t="s">
        <v>50</v>
      </c>
      <c r="MKZ59" s="60">
        <v>51970.319999999992</v>
      </c>
      <c r="MLA59" s="45">
        <f t="shared" si="1591"/>
        <v>4330.8599999999997</v>
      </c>
      <c r="MLB59" s="70">
        <f t="shared" ref="MLB59" si="3456">MLA59</f>
        <v>4330.8599999999997</v>
      </c>
      <c r="MLC59" s="70">
        <f t="shared" si="1592"/>
        <v>4330.8599999999997</v>
      </c>
      <c r="MLD59" s="70">
        <f t="shared" si="1592"/>
        <v>4330.8599999999997</v>
      </c>
      <c r="MLE59" s="70">
        <f t="shared" si="1592"/>
        <v>4330.8599999999997</v>
      </c>
      <c r="MLF59" s="70">
        <f t="shared" si="1592"/>
        <v>4330.8599999999997</v>
      </c>
      <c r="MLG59" s="70">
        <f t="shared" si="1592"/>
        <v>4330.8599999999997</v>
      </c>
      <c r="MLH59" s="70">
        <f t="shared" si="1592"/>
        <v>4330.8599999999997</v>
      </c>
      <c r="MLI59" s="70">
        <f t="shared" si="1592"/>
        <v>4330.8599999999997</v>
      </c>
      <c r="MLJ59" s="70">
        <f t="shared" si="1592"/>
        <v>4330.8599999999997</v>
      </c>
      <c r="MLK59" s="70">
        <f t="shared" si="1592"/>
        <v>4330.8599999999997</v>
      </c>
      <c r="MLL59" s="70">
        <f t="shared" si="1592"/>
        <v>4330.8599999999997</v>
      </c>
      <c r="MLM59" s="70">
        <f t="shared" si="1592"/>
        <v>4330.8599999999997</v>
      </c>
      <c r="MLN59" s="50">
        <f t="shared" si="1593"/>
        <v>51970.32</v>
      </c>
      <c r="MLO59" s="61" t="s">
        <v>50</v>
      </c>
      <c r="MLP59" s="60">
        <v>51970.319999999992</v>
      </c>
      <c r="MLQ59" s="45">
        <f t="shared" si="1594"/>
        <v>4330.8599999999997</v>
      </c>
      <c r="MLR59" s="70">
        <f t="shared" ref="MLR59" si="3457">MLQ59</f>
        <v>4330.8599999999997</v>
      </c>
      <c r="MLS59" s="70">
        <f t="shared" si="1595"/>
        <v>4330.8599999999997</v>
      </c>
      <c r="MLT59" s="70">
        <f t="shared" si="1595"/>
        <v>4330.8599999999997</v>
      </c>
      <c r="MLU59" s="70">
        <f t="shared" si="1595"/>
        <v>4330.8599999999997</v>
      </c>
      <c r="MLV59" s="70">
        <f t="shared" si="1595"/>
        <v>4330.8599999999997</v>
      </c>
      <c r="MLW59" s="70">
        <f t="shared" si="1595"/>
        <v>4330.8599999999997</v>
      </c>
      <c r="MLX59" s="70">
        <f t="shared" si="1595"/>
        <v>4330.8599999999997</v>
      </c>
      <c r="MLY59" s="70">
        <f t="shared" si="1595"/>
        <v>4330.8599999999997</v>
      </c>
      <c r="MLZ59" s="70">
        <f t="shared" si="1595"/>
        <v>4330.8599999999997</v>
      </c>
      <c r="MMA59" s="70">
        <f t="shared" si="1595"/>
        <v>4330.8599999999997</v>
      </c>
      <c r="MMB59" s="70">
        <f t="shared" si="1595"/>
        <v>4330.8599999999997</v>
      </c>
      <c r="MMC59" s="70">
        <f t="shared" si="1595"/>
        <v>4330.8599999999997</v>
      </c>
      <c r="MMD59" s="50">
        <f t="shared" si="1596"/>
        <v>51970.32</v>
      </c>
      <c r="MME59" s="61" t="s">
        <v>50</v>
      </c>
      <c r="MMF59" s="60">
        <v>51970.319999999992</v>
      </c>
      <c r="MMG59" s="45">
        <f t="shared" si="1597"/>
        <v>4330.8599999999997</v>
      </c>
      <c r="MMH59" s="70">
        <f t="shared" ref="MMH59" si="3458">MMG59</f>
        <v>4330.8599999999997</v>
      </c>
      <c r="MMI59" s="70">
        <f t="shared" si="1598"/>
        <v>4330.8599999999997</v>
      </c>
      <c r="MMJ59" s="70">
        <f t="shared" si="1598"/>
        <v>4330.8599999999997</v>
      </c>
      <c r="MMK59" s="70">
        <f t="shared" si="1598"/>
        <v>4330.8599999999997</v>
      </c>
      <c r="MML59" s="70">
        <f t="shared" si="1598"/>
        <v>4330.8599999999997</v>
      </c>
      <c r="MMM59" s="70">
        <f t="shared" si="1598"/>
        <v>4330.8599999999997</v>
      </c>
      <c r="MMN59" s="70">
        <f t="shared" si="1598"/>
        <v>4330.8599999999997</v>
      </c>
      <c r="MMO59" s="70">
        <f t="shared" si="1598"/>
        <v>4330.8599999999997</v>
      </c>
      <c r="MMP59" s="70">
        <f t="shared" si="1598"/>
        <v>4330.8599999999997</v>
      </c>
      <c r="MMQ59" s="70">
        <f t="shared" si="1598"/>
        <v>4330.8599999999997</v>
      </c>
      <c r="MMR59" s="70">
        <f t="shared" si="1598"/>
        <v>4330.8599999999997</v>
      </c>
      <c r="MMS59" s="70">
        <f t="shared" si="1598"/>
        <v>4330.8599999999997</v>
      </c>
      <c r="MMT59" s="50">
        <f t="shared" si="1599"/>
        <v>51970.32</v>
      </c>
      <c r="MMU59" s="61" t="s">
        <v>50</v>
      </c>
      <c r="MMV59" s="60">
        <v>51970.319999999992</v>
      </c>
      <c r="MMW59" s="45">
        <f t="shared" si="1600"/>
        <v>4330.8599999999997</v>
      </c>
      <c r="MMX59" s="70">
        <f t="shared" ref="MMX59" si="3459">MMW59</f>
        <v>4330.8599999999997</v>
      </c>
      <c r="MMY59" s="70">
        <f t="shared" si="1601"/>
        <v>4330.8599999999997</v>
      </c>
      <c r="MMZ59" s="70">
        <f t="shared" si="1601"/>
        <v>4330.8599999999997</v>
      </c>
      <c r="MNA59" s="70">
        <f t="shared" si="1601"/>
        <v>4330.8599999999997</v>
      </c>
      <c r="MNB59" s="70">
        <f t="shared" si="1601"/>
        <v>4330.8599999999997</v>
      </c>
      <c r="MNC59" s="70">
        <f t="shared" si="1601"/>
        <v>4330.8599999999997</v>
      </c>
      <c r="MND59" s="70">
        <f t="shared" si="1601"/>
        <v>4330.8599999999997</v>
      </c>
      <c r="MNE59" s="70">
        <f t="shared" si="1601"/>
        <v>4330.8599999999997</v>
      </c>
      <c r="MNF59" s="70">
        <f t="shared" si="1601"/>
        <v>4330.8599999999997</v>
      </c>
      <c r="MNG59" s="70">
        <f t="shared" si="1601"/>
        <v>4330.8599999999997</v>
      </c>
      <c r="MNH59" s="70">
        <f t="shared" si="1601"/>
        <v>4330.8599999999997</v>
      </c>
      <c r="MNI59" s="70">
        <f t="shared" si="1601"/>
        <v>4330.8599999999997</v>
      </c>
      <c r="MNJ59" s="50">
        <f t="shared" si="1602"/>
        <v>51970.32</v>
      </c>
      <c r="MNK59" s="61" t="s">
        <v>50</v>
      </c>
      <c r="MNL59" s="60">
        <v>51970.319999999992</v>
      </c>
      <c r="MNM59" s="45">
        <f t="shared" si="1603"/>
        <v>4330.8599999999997</v>
      </c>
      <c r="MNN59" s="70">
        <f t="shared" ref="MNN59" si="3460">MNM59</f>
        <v>4330.8599999999997</v>
      </c>
      <c r="MNO59" s="70">
        <f t="shared" si="1604"/>
        <v>4330.8599999999997</v>
      </c>
      <c r="MNP59" s="70">
        <f t="shared" si="1604"/>
        <v>4330.8599999999997</v>
      </c>
      <c r="MNQ59" s="70">
        <f t="shared" si="1604"/>
        <v>4330.8599999999997</v>
      </c>
      <c r="MNR59" s="70">
        <f t="shared" si="1604"/>
        <v>4330.8599999999997</v>
      </c>
      <c r="MNS59" s="70">
        <f t="shared" si="1604"/>
        <v>4330.8599999999997</v>
      </c>
      <c r="MNT59" s="70">
        <f t="shared" si="1604"/>
        <v>4330.8599999999997</v>
      </c>
      <c r="MNU59" s="70">
        <f t="shared" si="1604"/>
        <v>4330.8599999999997</v>
      </c>
      <c r="MNV59" s="70">
        <f t="shared" si="1604"/>
        <v>4330.8599999999997</v>
      </c>
      <c r="MNW59" s="70">
        <f t="shared" si="1604"/>
        <v>4330.8599999999997</v>
      </c>
      <c r="MNX59" s="70">
        <f t="shared" si="1604"/>
        <v>4330.8599999999997</v>
      </c>
      <c r="MNY59" s="70">
        <f t="shared" si="1604"/>
        <v>4330.8599999999997</v>
      </c>
      <c r="MNZ59" s="50">
        <f t="shared" si="1605"/>
        <v>51970.32</v>
      </c>
      <c r="MOA59" s="61" t="s">
        <v>50</v>
      </c>
      <c r="MOB59" s="60">
        <v>51970.319999999992</v>
      </c>
      <c r="MOC59" s="45">
        <f t="shared" si="1606"/>
        <v>4330.8599999999997</v>
      </c>
      <c r="MOD59" s="70">
        <f t="shared" ref="MOD59" si="3461">MOC59</f>
        <v>4330.8599999999997</v>
      </c>
      <c r="MOE59" s="70">
        <f t="shared" si="1607"/>
        <v>4330.8599999999997</v>
      </c>
      <c r="MOF59" s="70">
        <f t="shared" si="1607"/>
        <v>4330.8599999999997</v>
      </c>
      <c r="MOG59" s="70">
        <f t="shared" si="1607"/>
        <v>4330.8599999999997</v>
      </c>
      <c r="MOH59" s="70">
        <f t="shared" si="1607"/>
        <v>4330.8599999999997</v>
      </c>
      <c r="MOI59" s="70">
        <f t="shared" si="1607"/>
        <v>4330.8599999999997</v>
      </c>
      <c r="MOJ59" s="70">
        <f t="shared" si="1607"/>
        <v>4330.8599999999997</v>
      </c>
      <c r="MOK59" s="70">
        <f t="shared" si="1607"/>
        <v>4330.8599999999997</v>
      </c>
      <c r="MOL59" s="70">
        <f t="shared" si="1607"/>
        <v>4330.8599999999997</v>
      </c>
      <c r="MOM59" s="70">
        <f t="shared" si="1607"/>
        <v>4330.8599999999997</v>
      </c>
      <c r="MON59" s="70">
        <f t="shared" si="1607"/>
        <v>4330.8599999999997</v>
      </c>
      <c r="MOO59" s="70">
        <f t="shared" si="1607"/>
        <v>4330.8599999999997</v>
      </c>
      <c r="MOP59" s="50">
        <f t="shared" si="1608"/>
        <v>51970.32</v>
      </c>
      <c r="MOQ59" s="61" t="s">
        <v>50</v>
      </c>
      <c r="MOR59" s="60">
        <v>51970.319999999992</v>
      </c>
      <c r="MOS59" s="45">
        <f t="shared" si="1609"/>
        <v>4330.8599999999997</v>
      </c>
      <c r="MOT59" s="70">
        <f t="shared" ref="MOT59" si="3462">MOS59</f>
        <v>4330.8599999999997</v>
      </c>
      <c r="MOU59" s="70">
        <f t="shared" si="1610"/>
        <v>4330.8599999999997</v>
      </c>
      <c r="MOV59" s="70">
        <f t="shared" si="1610"/>
        <v>4330.8599999999997</v>
      </c>
      <c r="MOW59" s="70">
        <f t="shared" si="1610"/>
        <v>4330.8599999999997</v>
      </c>
      <c r="MOX59" s="70">
        <f t="shared" si="1610"/>
        <v>4330.8599999999997</v>
      </c>
      <c r="MOY59" s="70">
        <f t="shared" si="1610"/>
        <v>4330.8599999999997</v>
      </c>
      <c r="MOZ59" s="70">
        <f t="shared" si="1610"/>
        <v>4330.8599999999997</v>
      </c>
      <c r="MPA59" s="70">
        <f t="shared" si="1610"/>
        <v>4330.8599999999997</v>
      </c>
      <c r="MPB59" s="70">
        <f t="shared" si="1610"/>
        <v>4330.8599999999997</v>
      </c>
      <c r="MPC59" s="70">
        <f t="shared" si="1610"/>
        <v>4330.8599999999997</v>
      </c>
      <c r="MPD59" s="70">
        <f t="shared" si="1610"/>
        <v>4330.8599999999997</v>
      </c>
      <c r="MPE59" s="70">
        <f t="shared" si="1610"/>
        <v>4330.8599999999997</v>
      </c>
      <c r="MPF59" s="50">
        <f t="shared" si="1611"/>
        <v>51970.32</v>
      </c>
      <c r="MPG59" s="61" t="s">
        <v>50</v>
      </c>
      <c r="MPH59" s="60">
        <v>51970.319999999992</v>
      </c>
      <c r="MPI59" s="45">
        <f t="shared" si="1612"/>
        <v>4330.8599999999997</v>
      </c>
      <c r="MPJ59" s="70">
        <f t="shared" ref="MPJ59" si="3463">MPI59</f>
        <v>4330.8599999999997</v>
      </c>
      <c r="MPK59" s="70">
        <f t="shared" si="1613"/>
        <v>4330.8599999999997</v>
      </c>
      <c r="MPL59" s="70">
        <f t="shared" si="1613"/>
        <v>4330.8599999999997</v>
      </c>
      <c r="MPM59" s="70">
        <f t="shared" si="1613"/>
        <v>4330.8599999999997</v>
      </c>
      <c r="MPN59" s="70">
        <f t="shared" si="1613"/>
        <v>4330.8599999999997</v>
      </c>
      <c r="MPO59" s="70">
        <f t="shared" si="1613"/>
        <v>4330.8599999999997</v>
      </c>
      <c r="MPP59" s="70">
        <f t="shared" si="1613"/>
        <v>4330.8599999999997</v>
      </c>
      <c r="MPQ59" s="70">
        <f t="shared" si="1613"/>
        <v>4330.8599999999997</v>
      </c>
      <c r="MPR59" s="70">
        <f t="shared" si="1613"/>
        <v>4330.8599999999997</v>
      </c>
      <c r="MPS59" s="70">
        <f t="shared" si="1613"/>
        <v>4330.8599999999997</v>
      </c>
      <c r="MPT59" s="70">
        <f t="shared" si="1613"/>
        <v>4330.8599999999997</v>
      </c>
      <c r="MPU59" s="70">
        <f t="shared" si="1613"/>
        <v>4330.8599999999997</v>
      </c>
      <c r="MPV59" s="50">
        <f t="shared" si="1614"/>
        <v>51970.32</v>
      </c>
      <c r="MPW59" s="61" t="s">
        <v>50</v>
      </c>
      <c r="MPX59" s="60">
        <v>51970.319999999992</v>
      </c>
      <c r="MPY59" s="45">
        <f t="shared" si="1615"/>
        <v>4330.8599999999997</v>
      </c>
      <c r="MPZ59" s="70">
        <f t="shared" ref="MPZ59" si="3464">MPY59</f>
        <v>4330.8599999999997</v>
      </c>
      <c r="MQA59" s="70">
        <f t="shared" si="1616"/>
        <v>4330.8599999999997</v>
      </c>
      <c r="MQB59" s="70">
        <f t="shared" si="1616"/>
        <v>4330.8599999999997</v>
      </c>
      <c r="MQC59" s="70">
        <f t="shared" si="1616"/>
        <v>4330.8599999999997</v>
      </c>
      <c r="MQD59" s="70">
        <f t="shared" si="1616"/>
        <v>4330.8599999999997</v>
      </c>
      <c r="MQE59" s="70">
        <f t="shared" si="1616"/>
        <v>4330.8599999999997</v>
      </c>
      <c r="MQF59" s="70">
        <f t="shared" si="1616"/>
        <v>4330.8599999999997</v>
      </c>
      <c r="MQG59" s="70">
        <f t="shared" si="1616"/>
        <v>4330.8599999999997</v>
      </c>
      <c r="MQH59" s="70">
        <f t="shared" si="1616"/>
        <v>4330.8599999999997</v>
      </c>
      <c r="MQI59" s="70">
        <f t="shared" si="1616"/>
        <v>4330.8599999999997</v>
      </c>
      <c r="MQJ59" s="70">
        <f t="shared" si="1616"/>
        <v>4330.8599999999997</v>
      </c>
      <c r="MQK59" s="70">
        <f t="shared" si="1616"/>
        <v>4330.8599999999997</v>
      </c>
      <c r="MQL59" s="50">
        <f t="shared" si="1617"/>
        <v>51970.32</v>
      </c>
      <c r="MQM59" s="61" t="s">
        <v>50</v>
      </c>
      <c r="MQN59" s="60">
        <v>51970.319999999992</v>
      </c>
      <c r="MQO59" s="45">
        <f t="shared" si="1618"/>
        <v>4330.8599999999997</v>
      </c>
      <c r="MQP59" s="70">
        <f t="shared" ref="MQP59" si="3465">MQO59</f>
        <v>4330.8599999999997</v>
      </c>
      <c r="MQQ59" s="70">
        <f t="shared" si="1619"/>
        <v>4330.8599999999997</v>
      </c>
      <c r="MQR59" s="70">
        <f t="shared" si="1619"/>
        <v>4330.8599999999997</v>
      </c>
      <c r="MQS59" s="70">
        <f t="shared" si="1619"/>
        <v>4330.8599999999997</v>
      </c>
      <c r="MQT59" s="70">
        <f t="shared" si="1619"/>
        <v>4330.8599999999997</v>
      </c>
      <c r="MQU59" s="70">
        <f t="shared" si="1619"/>
        <v>4330.8599999999997</v>
      </c>
      <c r="MQV59" s="70">
        <f t="shared" si="1619"/>
        <v>4330.8599999999997</v>
      </c>
      <c r="MQW59" s="70">
        <f t="shared" si="1619"/>
        <v>4330.8599999999997</v>
      </c>
      <c r="MQX59" s="70">
        <f t="shared" si="1619"/>
        <v>4330.8599999999997</v>
      </c>
      <c r="MQY59" s="70">
        <f t="shared" si="1619"/>
        <v>4330.8599999999997</v>
      </c>
      <c r="MQZ59" s="70">
        <f t="shared" si="1619"/>
        <v>4330.8599999999997</v>
      </c>
      <c r="MRA59" s="70">
        <f t="shared" si="1619"/>
        <v>4330.8599999999997</v>
      </c>
      <c r="MRB59" s="50">
        <f t="shared" si="1620"/>
        <v>51970.32</v>
      </c>
      <c r="MRC59" s="61" t="s">
        <v>50</v>
      </c>
      <c r="MRD59" s="60">
        <v>51970.319999999992</v>
      </c>
      <c r="MRE59" s="45">
        <f t="shared" si="1621"/>
        <v>4330.8599999999997</v>
      </c>
      <c r="MRF59" s="70">
        <f t="shared" ref="MRF59" si="3466">MRE59</f>
        <v>4330.8599999999997</v>
      </c>
      <c r="MRG59" s="70">
        <f t="shared" si="1622"/>
        <v>4330.8599999999997</v>
      </c>
      <c r="MRH59" s="70">
        <f t="shared" si="1622"/>
        <v>4330.8599999999997</v>
      </c>
      <c r="MRI59" s="70">
        <f t="shared" si="1622"/>
        <v>4330.8599999999997</v>
      </c>
      <c r="MRJ59" s="70">
        <f t="shared" si="1622"/>
        <v>4330.8599999999997</v>
      </c>
      <c r="MRK59" s="70">
        <f t="shared" si="1622"/>
        <v>4330.8599999999997</v>
      </c>
      <c r="MRL59" s="70">
        <f t="shared" si="1622"/>
        <v>4330.8599999999997</v>
      </c>
      <c r="MRM59" s="70">
        <f t="shared" si="1622"/>
        <v>4330.8599999999997</v>
      </c>
      <c r="MRN59" s="70">
        <f t="shared" si="1622"/>
        <v>4330.8599999999997</v>
      </c>
      <c r="MRO59" s="70">
        <f t="shared" si="1622"/>
        <v>4330.8599999999997</v>
      </c>
      <c r="MRP59" s="70">
        <f t="shared" si="1622"/>
        <v>4330.8599999999997</v>
      </c>
      <c r="MRQ59" s="70">
        <f t="shared" si="1622"/>
        <v>4330.8599999999997</v>
      </c>
      <c r="MRR59" s="50">
        <f t="shared" si="1623"/>
        <v>51970.32</v>
      </c>
      <c r="MRS59" s="61" t="s">
        <v>50</v>
      </c>
      <c r="MRT59" s="60">
        <v>51970.319999999992</v>
      </c>
      <c r="MRU59" s="45">
        <f t="shared" si="1624"/>
        <v>4330.8599999999997</v>
      </c>
      <c r="MRV59" s="70">
        <f t="shared" ref="MRV59" si="3467">MRU59</f>
        <v>4330.8599999999997</v>
      </c>
      <c r="MRW59" s="70">
        <f t="shared" si="1625"/>
        <v>4330.8599999999997</v>
      </c>
      <c r="MRX59" s="70">
        <f t="shared" si="1625"/>
        <v>4330.8599999999997</v>
      </c>
      <c r="MRY59" s="70">
        <f t="shared" si="1625"/>
        <v>4330.8599999999997</v>
      </c>
      <c r="MRZ59" s="70">
        <f t="shared" si="1625"/>
        <v>4330.8599999999997</v>
      </c>
      <c r="MSA59" s="70">
        <f t="shared" si="1625"/>
        <v>4330.8599999999997</v>
      </c>
      <c r="MSB59" s="70">
        <f t="shared" si="1625"/>
        <v>4330.8599999999997</v>
      </c>
      <c r="MSC59" s="70">
        <f t="shared" si="1625"/>
        <v>4330.8599999999997</v>
      </c>
      <c r="MSD59" s="70">
        <f t="shared" si="1625"/>
        <v>4330.8599999999997</v>
      </c>
      <c r="MSE59" s="70">
        <f t="shared" si="1625"/>
        <v>4330.8599999999997</v>
      </c>
      <c r="MSF59" s="70">
        <f t="shared" si="1625"/>
        <v>4330.8599999999997</v>
      </c>
      <c r="MSG59" s="70">
        <f t="shared" si="1625"/>
        <v>4330.8599999999997</v>
      </c>
      <c r="MSH59" s="50">
        <f t="shared" si="1626"/>
        <v>51970.32</v>
      </c>
      <c r="MSI59" s="61" t="s">
        <v>50</v>
      </c>
      <c r="MSJ59" s="60">
        <v>51970.319999999992</v>
      </c>
      <c r="MSK59" s="45">
        <f t="shared" si="1627"/>
        <v>4330.8599999999997</v>
      </c>
      <c r="MSL59" s="70">
        <f t="shared" ref="MSL59" si="3468">MSK59</f>
        <v>4330.8599999999997</v>
      </c>
      <c r="MSM59" s="70">
        <f t="shared" si="1628"/>
        <v>4330.8599999999997</v>
      </c>
      <c r="MSN59" s="70">
        <f t="shared" si="1628"/>
        <v>4330.8599999999997</v>
      </c>
      <c r="MSO59" s="70">
        <f t="shared" si="1628"/>
        <v>4330.8599999999997</v>
      </c>
      <c r="MSP59" s="70">
        <f t="shared" si="1628"/>
        <v>4330.8599999999997</v>
      </c>
      <c r="MSQ59" s="70">
        <f t="shared" si="1628"/>
        <v>4330.8599999999997</v>
      </c>
      <c r="MSR59" s="70">
        <f t="shared" si="1628"/>
        <v>4330.8599999999997</v>
      </c>
      <c r="MSS59" s="70">
        <f t="shared" si="1628"/>
        <v>4330.8599999999997</v>
      </c>
      <c r="MST59" s="70">
        <f t="shared" si="1628"/>
        <v>4330.8599999999997</v>
      </c>
      <c r="MSU59" s="70">
        <f t="shared" si="1628"/>
        <v>4330.8599999999997</v>
      </c>
      <c r="MSV59" s="70">
        <f t="shared" si="1628"/>
        <v>4330.8599999999997</v>
      </c>
      <c r="MSW59" s="70">
        <f t="shared" si="1628"/>
        <v>4330.8599999999997</v>
      </c>
      <c r="MSX59" s="50">
        <f t="shared" si="1629"/>
        <v>51970.32</v>
      </c>
      <c r="MSY59" s="61" t="s">
        <v>50</v>
      </c>
      <c r="MSZ59" s="60">
        <v>51970.319999999992</v>
      </c>
      <c r="MTA59" s="45">
        <f t="shared" si="1630"/>
        <v>4330.8599999999997</v>
      </c>
      <c r="MTB59" s="70">
        <f t="shared" ref="MTB59" si="3469">MTA59</f>
        <v>4330.8599999999997</v>
      </c>
      <c r="MTC59" s="70">
        <f t="shared" si="1631"/>
        <v>4330.8599999999997</v>
      </c>
      <c r="MTD59" s="70">
        <f t="shared" si="1631"/>
        <v>4330.8599999999997</v>
      </c>
      <c r="MTE59" s="70">
        <f t="shared" si="1631"/>
        <v>4330.8599999999997</v>
      </c>
      <c r="MTF59" s="70">
        <f t="shared" si="1631"/>
        <v>4330.8599999999997</v>
      </c>
      <c r="MTG59" s="70">
        <f t="shared" si="1631"/>
        <v>4330.8599999999997</v>
      </c>
      <c r="MTH59" s="70">
        <f t="shared" si="1631"/>
        <v>4330.8599999999997</v>
      </c>
      <c r="MTI59" s="70">
        <f t="shared" si="1631"/>
        <v>4330.8599999999997</v>
      </c>
      <c r="MTJ59" s="70">
        <f t="shared" si="1631"/>
        <v>4330.8599999999997</v>
      </c>
      <c r="MTK59" s="70">
        <f t="shared" si="1631"/>
        <v>4330.8599999999997</v>
      </c>
      <c r="MTL59" s="70">
        <f t="shared" si="1631"/>
        <v>4330.8599999999997</v>
      </c>
      <c r="MTM59" s="70">
        <f t="shared" si="1631"/>
        <v>4330.8599999999997</v>
      </c>
      <c r="MTN59" s="50">
        <f t="shared" si="1632"/>
        <v>51970.32</v>
      </c>
      <c r="MTO59" s="61" t="s">
        <v>50</v>
      </c>
      <c r="MTP59" s="60">
        <v>51970.319999999992</v>
      </c>
      <c r="MTQ59" s="45">
        <f t="shared" si="1633"/>
        <v>4330.8599999999997</v>
      </c>
      <c r="MTR59" s="70">
        <f t="shared" ref="MTR59" si="3470">MTQ59</f>
        <v>4330.8599999999997</v>
      </c>
      <c r="MTS59" s="70">
        <f t="shared" si="1634"/>
        <v>4330.8599999999997</v>
      </c>
      <c r="MTT59" s="70">
        <f t="shared" si="1634"/>
        <v>4330.8599999999997</v>
      </c>
      <c r="MTU59" s="70">
        <f t="shared" si="1634"/>
        <v>4330.8599999999997</v>
      </c>
      <c r="MTV59" s="70">
        <f t="shared" si="1634"/>
        <v>4330.8599999999997</v>
      </c>
      <c r="MTW59" s="70">
        <f t="shared" si="1634"/>
        <v>4330.8599999999997</v>
      </c>
      <c r="MTX59" s="70">
        <f t="shared" si="1634"/>
        <v>4330.8599999999997</v>
      </c>
      <c r="MTY59" s="70">
        <f t="shared" si="1634"/>
        <v>4330.8599999999997</v>
      </c>
      <c r="MTZ59" s="70">
        <f t="shared" si="1634"/>
        <v>4330.8599999999997</v>
      </c>
      <c r="MUA59" s="70">
        <f t="shared" si="1634"/>
        <v>4330.8599999999997</v>
      </c>
      <c r="MUB59" s="70">
        <f t="shared" si="1634"/>
        <v>4330.8599999999997</v>
      </c>
      <c r="MUC59" s="70">
        <f t="shared" si="1634"/>
        <v>4330.8599999999997</v>
      </c>
      <c r="MUD59" s="50">
        <f t="shared" si="1635"/>
        <v>51970.32</v>
      </c>
      <c r="MUE59" s="61" t="s">
        <v>50</v>
      </c>
      <c r="MUF59" s="60">
        <v>51970.319999999992</v>
      </c>
      <c r="MUG59" s="45">
        <f t="shared" si="1636"/>
        <v>4330.8599999999997</v>
      </c>
      <c r="MUH59" s="70">
        <f t="shared" ref="MUH59" si="3471">MUG59</f>
        <v>4330.8599999999997</v>
      </c>
      <c r="MUI59" s="70">
        <f t="shared" si="1637"/>
        <v>4330.8599999999997</v>
      </c>
      <c r="MUJ59" s="70">
        <f t="shared" si="1637"/>
        <v>4330.8599999999997</v>
      </c>
      <c r="MUK59" s="70">
        <f t="shared" si="1637"/>
        <v>4330.8599999999997</v>
      </c>
      <c r="MUL59" s="70">
        <f t="shared" si="1637"/>
        <v>4330.8599999999997</v>
      </c>
      <c r="MUM59" s="70">
        <f t="shared" si="1637"/>
        <v>4330.8599999999997</v>
      </c>
      <c r="MUN59" s="70">
        <f t="shared" si="1637"/>
        <v>4330.8599999999997</v>
      </c>
      <c r="MUO59" s="70">
        <f t="shared" si="1637"/>
        <v>4330.8599999999997</v>
      </c>
      <c r="MUP59" s="70">
        <f t="shared" si="1637"/>
        <v>4330.8599999999997</v>
      </c>
      <c r="MUQ59" s="70">
        <f t="shared" si="1637"/>
        <v>4330.8599999999997</v>
      </c>
      <c r="MUR59" s="70">
        <f t="shared" si="1637"/>
        <v>4330.8599999999997</v>
      </c>
      <c r="MUS59" s="70">
        <f t="shared" si="1637"/>
        <v>4330.8599999999997</v>
      </c>
      <c r="MUT59" s="50">
        <f t="shared" si="1638"/>
        <v>51970.32</v>
      </c>
      <c r="MUU59" s="61" t="s">
        <v>50</v>
      </c>
      <c r="MUV59" s="60">
        <v>51970.319999999992</v>
      </c>
      <c r="MUW59" s="45">
        <f t="shared" si="1639"/>
        <v>4330.8599999999997</v>
      </c>
      <c r="MUX59" s="70">
        <f t="shared" ref="MUX59" si="3472">MUW59</f>
        <v>4330.8599999999997</v>
      </c>
      <c r="MUY59" s="70">
        <f t="shared" si="1640"/>
        <v>4330.8599999999997</v>
      </c>
      <c r="MUZ59" s="70">
        <f t="shared" si="1640"/>
        <v>4330.8599999999997</v>
      </c>
      <c r="MVA59" s="70">
        <f t="shared" si="1640"/>
        <v>4330.8599999999997</v>
      </c>
      <c r="MVB59" s="70">
        <f t="shared" si="1640"/>
        <v>4330.8599999999997</v>
      </c>
      <c r="MVC59" s="70">
        <f t="shared" si="1640"/>
        <v>4330.8599999999997</v>
      </c>
      <c r="MVD59" s="70">
        <f t="shared" si="1640"/>
        <v>4330.8599999999997</v>
      </c>
      <c r="MVE59" s="70">
        <f t="shared" si="1640"/>
        <v>4330.8599999999997</v>
      </c>
      <c r="MVF59" s="70">
        <f t="shared" si="1640"/>
        <v>4330.8599999999997</v>
      </c>
      <c r="MVG59" s="70">
        <f t="shared" si="1640"/>
        <v>4330.8599999999997</v>
      </c>
      <c r="MVH59" s="70">
        <f t="shared" si="1640"/>
        <v>4330.8599999999997</v>
      </c>
      <c r="MVI59" s="70">
        <f t="shared" si="1640"/>
        <v>4330.8599999999997</v>
      </c>
      <c r="MVJ59" s="50">
        <f t="shared" si="1641"/>
        <v>51970.32</v>
      </c>
      <c r="MVK59" s="61" t="s">
        <v>50</v>
      </c>
      <c r="MVL59" s="60">
        <v>51970.319999999992</v>
      </c>
      <c r="MVM59" s="45">
        <f t="shared" si="1642"/>
        <v>4330.8599999999997</v>
      </c>
      <c r="MVN59" s="70">
        <f t="shared" ref="MVN59" si="3473">MVM59</f>
        <v>4330.8599999999997</v>
      </c>
      <c r="MVO59" s="70">
        <f t="shared" si="1643"/>
        <v>4330.8599999999997</v>
      </c>
      <c r="MVP59" s="70">
        <f t="shared" si="1643"/>
        <v>4330.8599999999997</v>
      </c>
      <c r="MVQ59" s="70">
        <f t="shared" si="1643"/>
        <v>4330.8599999999997</v>
      </c>
      <c r="MVR59" s="70">
        <f t="shared" si="1643"/>
        <v>4330.8599999999997</v>
      </c>
      <c r="MVS59" s="70">
        <f t="shared" si="1643"/>
        <v>4330.8599999999997</v>
      </c>
      <c r="MVT59" s="70">
        <f t="shared" si="1643"/>
        <v>4330.8599999999997</v>
      </c>
      <c r="MVU59" s="70">
        <f t="shared" si="1643"/>
        <v>4330.8599999999997</v>
      </c>
      <c r="MVV59" s="70">
        <f t="shared" si="1643"/>
        <v>4330.8599999999997</v>
      </c>
      <c r="MVW59" s="70">
        <f t="shared" si="1643"/>
        <v>4330.8599999999997</v>
      </c>
      <c r="MVX59" s="70">
        <f t="shared" si="1643"/>
        <v>4330.8599999999997</v>
      </c>
      <c r="MVY59" s="70">
        <f t="shared" si="1643"/>
        <v>4330.8599999999997</v>
      </c>
      <c r="MVZ59" s="50">
        <f t="shared" si="1644"/>
        <v>51970.32</v>
      </c>
      <c r="MWA59" s="61" t="s">
        <v>50</v>
      </c>
      <c r="MWB59" s="60">
        <v>51970.319999999992</v>
      </c>
      <c r="MWC59" s="45">
        <f t="shared" si="1645"/>
        <v>4330.8599999999997</v>
      </c>
      <c r="MWD59" s="70">
        <f t="shared" ref="MWD59" si="3474">MWC59</f>
        <v>4330.8599999999997</v>
      </c>
      <c r="MWE59" s="70">
        <f t="shared" si="1646"/>
        <v>4330.8599999999997</v>
      </c>
      <c r="MWF59" s="70">
        <f t="shared" si="1646"/>
        <v>4330.8599999999997</v>
      </c>
      <c r="MWG59" s="70">
        <f t="shared" si="1646"/>
        <v>4330.8599999999997</v>
      </c>
      <c r="MWH59" s="70">
        <f t="shared" si="1646"/>
        <v>4330.8599999999997</v>
      </c>
      <c r="MWI59" s="70">
        <f t="shared" si="1646"/>
        <v>4330.8599999999997</v>
      </c>
      <c r="MWJ59" s="70">
        <f t="shared" si="1646"/>
        <v>4330.8599999999997</v>
      </c>
      <c r="MWK59" s="70">
        <f t="shared" si="1646"/>
        <v>4330.8599999999997</v>
      </c>
      <c r="MWL59" s="70">
        <f t="shared" si="1646"/>
        <v>4330.8599999999997</v>
      </c>
      <c r="MWM59" s="70">
        <f t="shared" si="1646"/>
        <v>4330.8599999999997</v>
      </c>
      <c r="MWN59" s="70">
        <f t="shared" si="1646"/>
        <v>4330.8599999999997</v>
      </c>
      <c r="MWO59" s="70">
        <f t="shared" si="1646"/>
        <v>4330.8599999999997</v>
      </c>
      <c r="MWP59" s="50">
        <f t="shared" si="1647"/>
        <v>51970.32</v>
      </c>
      <c r="MWQ59" s="61" t="s">
        <v>50</v>
      </c>
      <c r="MWR59" s="60">
        <v>51970.319999999992</v>
      </c>
      <c r="MWS59" s="45">
        <f t="shared" si="1648"/>
        <v>4330.8599999999997</v>
      </c>
      <c r="MWT59" s="70">
        <f t="shared" ref="MWT59" si="3475">MWS59</f>
        <v>4330.8599999999997</v>
      </c>
      <c r="MWU59" s="70">
        <f t="shared" si="1649"/>
        <v>4330.8599999999997</v>
      </c>
      <c r="MWV59" s="70">
        <f t="shared" si="1649"/>
        <v>4330.8599999999997</v>
      </c>
      <c r="MWW59" s="70">
        <f t="shared" si="1649"/>
        <v>4330.8599999999997</v>
      </c>
      <c r="MWX59" s="70">
        <f t="shared" si="1649"/>
        <v>4330.8599999999997</v>
      </c>
      <c r="MWY59" s="70">
        <f t="shared" si="1649"/>
        <v>4330.8599999999997</v>
      </c>
      <c r="MWZ59" s="70">
        <f t="shared" si="1649"/>
        <v>4330.8599999999997</v>
      </c>
      <c r="MXA59" s="70">
        <f t="shared" si="1649"/>
        <v>4330.8599999999997</v>
      </c>
      <c r="MXB59" s="70">
        <f t="shared" si="1649"/>
        <v>4330.8599999999997</v>
      </c>
      <c r="MXC59" s="70">
        <f t="shared" si="1649"/>
        <v>4330.8599999999997</v>
      </c>
      <c r="MXD59" s="70">
        <f t="shared" si="1649"/>
        <v>4330.8599999999997</v>
      </c>
      <c r="MXE59" s="70">
        <f t="shared" si="1649"/>
        <v>4330.8599999999997</v>
      </c>
      <c r="MXF59" s="50">
        <f t="shared" si="1650"/>
        <v>51970.32</v>
      </c>
      <c r="MXG59" s="61" t="s">
        <v>50</v>
      </c>
      <c r="MXH59" s="60">
        <v>51970.319999999992</v>
      </c>
      <c r="MXI59" s="45">
        <f t="shared" si="1651"/>
        <v>4330.8599999999997</v>
      </c>
      <c r="MXJ59" s="70">
        <f t="shared" ref="MXJ59" si="3476">MXI59</f>
        <v>4330.8599999999997</v>
      </c>
      <c r="MXK59" s="70">
        <f t="shared" si="1652"/>
        <v>4330.8599999999997</v>
      </c>
      <c r="MXL59" s="70">
        <f t="shared" si="1652"/>
        <v>4330.8599999999997</v>
      </c>
      <c r="MXM59" s="70">
        <f t="shared" si="1652"/>
        <v>4330.8599999999997</v>
      </c>
      <c r="MXN59" s="70">
        <f t="shared" si="1652"/>
        <v>4330.8599999999997</v>
      </c>
      <c r="MXO59" s="70">
        <f t="shared" si="1652"/>
        <v>4330.8599999999997</v>
      </c>
      <c r="MXP59" s="70">
        <f t="shared" si="1652"/>
        <v>4330.8599999999997</v>
      </c>
      <c r="MXQ59" s="70">
        <f t="shared" si="1652"/>
        <v>4330.8599999999997</v>
      </c>
      <c r="MXR59" s="70">
        <f t="shared" si="1652"/>
        <v>4330.8599999999997</v>
      </c>
      <c r="MXS59" s="70">
        <f t="shared" si="1652"/>
        <v>4330.8599999999997</v>
      </c>
      <c r="MXT59" s="70">
        <f t="shared" si="1652"/>
        <v>4330.8599999999997</v>
      </c>
      <c r="MXU59" s="70">
        <f t="shared" si="1652"/>
        <v>4330.8599999999997</v>
      </c>
      <c r="MXV59" s="50">
        <f t="shared" si="1653"/>
        <v>51970.32</v>
      </c>
      <c r="MXW59" s="61" t="s">
        <v>50</v>
      </c>
      <c r="MXX59" s="60">
        <v>51970.319999999992</v>
      </c>
      <c r="MXY59" s="45">
        <f t="shared" si="1654"/>
        <v>4330.8599999999997</v>
      </c>
      <c r="MXZ59" s="70">
        <f t="shared" ref="MXZ59" si="3477">MXY59</f>
        <v>4330.8599999999997</v>
      </c>
      <c r="MYA59" s="70">
        <f t="shared" si="1655"/>
        <v>4330.8599999999997</v>
      </c>
      <c r="MYB59" s="70">
        <f t="shared" si="1655"/>
        <v>4330.8599999999997</v>
      </c>
      <c r="MYC59" s="70">
        <f t="shared" si="1655"/>
        <v>4330.8599999999997</v>
      </c>
      <c r="MYD59" s="70">
        <f t="shared" si="1655"/>
        <v>4330.8599999999997</v>
      </c>
      <c r="MYE59" s="70">
        <f t="shared" si="1655"/>
        <v>4330.8599999999997</v>
      </c>
      <c r="MYF59" s="70">
        <f t="shared" si="1655"/>
        <v>4330.8599999999997</v>
      </c>
      <c r="MYG59" s="70">
        <f t="shared" si="1655"/>
        <v>4330.8599999999997</v>
      </c>
      <c r="MYH59" s="70">
        <f t="shared" si="1655"/>
        <v>4330.8599999999997</v>
      </c>
      <c r="MYI59" s="70">
        <f t="shared" si="1655"/>
        <v>4330.8599999999997</v>
      </c>
      <c r="MYJ59" s="70">
        <f t="shared" si="1655"/>
        <v>4330.8599999999997</v>
      </c>
      <c r="MYK59" s="70">
        <f t="shared" si="1655"/>
        <v>4330.8599999999997</v>
      </c>
      <c r="MYL59" s="50">
        <f t="shared" si="1656"/>
        <v>51970.32</v>
      </c>
      <c r="MYM59" s="61" t="s">
        <v>50</v>
      </c>
      <c r="MYN59" s="60">
        <v>51970.319999999992</v>
      </c>
      <c r="MYO59" s="45">
        <f t="shared" si="1657"/>
        <v>4330.8599999999997</v>
      </c>
      <c r="MYP59" s="70">
        <f t="shared" ref="MYP59" si="3478">MYO59</f>
        <v>4330.8599999999997</v>
      </c>
      <c r="MYQ59" s="70">
        <f t="shared" si="1658"/>
        <v>4330.8599999999997</v>
      </c>
      <c r="MYR59" s="70">
        <f t="shared" si="1658"/>
        <v>4330.8599999999997</v>
      </c>
      <c r="MYS59" s="70">
        <f t="shared" si="1658"/>
        <v>4330.8599999999997</v>
      </c>
      <c r="MYT59" s="70">
        <f t="shared" si="1658"/>
        <v>4330.8599999999997</v>
      </c>
      <c r="MYU59" s="70">
        <f t="shared" si="1658"/>
        <v>4330.8599999999997</v>
      </c>
      <c r="MYV59" s="70">
        <f t="shared" si="1658"/>
        <v>4330.8599999999997</v>
      </c>
      <c r="MYW59" s="70">
        <f t="shared" si="1658"/>
        <v>4330.8599999999997</v>
      </c>
      <c r="MYX59" s="70">
        <f t="shared" si="1658"/>
        <v>4330.8599999999997</v>
      </c>
      <c r="MYY59" s="70">
        <f t="shared" si="1658"/>
        <v>4330.8599999999997</v>
      </c>
      <c r="MYZ59" s="70">
        <f t="shared" si="1658"/>
        <v>4330.8599999999997</v>
      </c>
      <c r="MZA59" s="70">
        <f t="shared" si="1658"/>
        <v>4330.8599999999997</v>
      </c>
      <c r="MZB59" s="50">
        <f t="shared" si="1659"/>
        <v>51970.32</v>
      </c>
      <c r="MZC59" s="61" t="s">
        <v>50</v>
      </c>
      <c r="MZD59" s="60">
        <v>51970.319999999992</v>
      </c>
      <c r="MZE59" s="45">
        <f t="shared" si="1660"/>
        <v>4330.8599999999997</v>
      </c>
      <c r="MZF59" s="70">
        <f t="shared" ref="MZF59" si="3479">MZE59</f>
        <v>4330.8599999999997</v>
      </c>
      <c r="MZG59" s="70">
        <f t="shared" si="1661"/>
        <v>4330.8599999999997</v>
      </c>
      <c r="MZH59" s="70">
        <f t="shared" si="1661"/>
        <v>4330.8599999999997</v>
      </c>
      <c r="MZI59" s="70">
        <f t="shared" si="1661"/>
        <v>4330.8599999999997</v>
      </c>
      <c r="MZJ59" s="70">
        <f t="shared" si="1661"/>
        <v>4330.8599999999997</v>
      </c>
      <c r="MZK59" s="70">
        <f t="shared" si="1661"/>
        <v>4330.8599999999997</v>
      </c>
      <c r="MZL59" s="70">
        <f t="shared" si="1661"/>
        <v>4330.8599999999997</v>
      </c>
      <c r="MZM59" s="70">
        <f t="shared" si="1661"/>
        <v>4330.8599999999997</v>
      </c>
      <c r="MZN59" s="70">
        <f t="shared" si="1661"/>
        <v>4330.8599999999997</v>
      </c>
      <c r="MZO59" s="70">
        <f t="shared" si="1661"/>
        <v>4330.8599999999997</v>
      </c>
      <c r="MZP59" s="70">
        <f t="shared" si="1661"/>
        <v>4330.8599999999997</v>
      </c>
      <c r="MZQ59" s="70">
        <f t="shared" si="1661"/>
        <v>4330.8599999999997</v>
      </c>
      <c r="MZR59" s="50">
        <f t="shared" si="1662"/>
        <v>51970.32</v>
      </c>
      <c r="MZS59" s="61" t="s">
        <v>50</v>
      </c>
      <c r="MZT59" s="60">
        <v>51970.319999999992</v>
      </c>
      <c r="MZU59" s="45">
        <f t="shared" si="1663"/>
        <v>4330.8599999999997</v>
      </c>
      <c r="MZV59" s="70">
        <f t="shared" ref="MZV59" si="3480">MZU59</f>
        <v>4330.8599999999997</v>
      </c>
      <c r="MZW59" s="70">
        <f t="shared" si="1664"/>
        <v>4330.8599999999997</v>
      </c>
      <c r="MZX59" s="70">
        <f t="shared" si="1664"/>
        <v>4330.8599999999997</v>
      </c>
      <c r="MZY59" s="70">
        <f t="shared" si="1664"/>
        <v>4330.8599999999997</v>
      </c>
      <c r="MZZ59" s="70">
        <f t="shared" si="1664"/>
        <v>4330.8599999999997</v>
      </c>
      <c r="NAA59" s="70">
        <f t="shared" si="1664"/>
        <v>4330.8599999999997</v>
      </c>
      <c r="NAB59" s="70">
        <f t="shared" si="1664"/>
        <v>4330.8599999999997</v>
      </c>
      <c r="NAC59" s="70">
        <f t="shared" si="1664"/>
        <v>4330.8599999999997</v>
      </c>
      <c r="NAD59" s="70">
        <f t="shared" si="1664"/>
        <v>4330.8599999999997</v>
      </c>
      <c r="NAE59" s="70">
        <f t="shared" si="1664"/>
        <v>4330.8599999999997</v>
      </c>
      <c r="NAF59" s="70">
        <f t="shared" si="1664"/>
        <v>4330.8599999999997</v>
      </c>
      <c r="NAG59" s="70">
        <f t="shared" si="1664"/>
        <v>4330.8599999999997</v>
      </c>
      <c r="NAH59" s="50">
        <f t="shared" si="1665"/>
        <v>51970.32</v>
      </c>
      <c r="NAI59" s="61" t="s">
        <v>50</v>
      </c>
      <c r="NAJ59" s="60">
        <v>51970.319999999992</v>
      </c>
      <c r="NAK59" s="45">
        <f t="shared" si="1666"/>
        <v>4330.8599999999997</v>
      </c>
      <c r="NAL59" s="70">
        <f t="shared" ref="NAL59" si="3481">NAK59</f>
        <v>4330.8599999999997</v>
      </c>
      <c r="NAM59" s="70">
        <f t="shared" si="1667"/>
        <v>4330.8599999999997</v>
      </c>
      <c r="NAN59" s="70">
        <f t="shared" si="1667"/>
        <v>4330.8599999999997</v>
      </c>
      <c r="NAO59" s="70">
        <f t="shared" si="1667"/>
        <v>4330.8599999999997</v>
      </c>
      <c r="NAP59" s="70">
        <f t="shared" si="1667"/>
        <v>4330.8599999999997</v>
      </c>
      <c r="NAQ59" s="70">
        <f t="shared" si="1667"/>
        <v>4330.8599999999997</v>
      </c>
      <c r="NAR59" s="70">
        <f t="shared" si="1667"/>
        <v>4330.8599999999997</v>
      </c>
      <c r="NAS59" s="70">
        <f t="shared" si="1667"/>
        <v>4330.8599999999997</v>
      </c>
      <c r="NAT59" s="70">
        <f t="shared" si="1667"/>
        <v>4330.8599999999997</v>
      </c>
      <c r="NAU59" s="70">
        <f t="shared" si="1667"/>
        <v>4330.8599999999997</v>
      </c>
      <c r="NAV59" s="70">
        <f t="shared" si="1667"/>
        <v>4330.8599999999997</v>
      </c>
      <c r="NAW59" s="70">
        <f t="shared" si="1667"/>
        <v>4330.8599999999997</v>
      </c>
      <c r="NAX59" s="50">
        <f t="shared" si="1668"/>
        <v>51970.32</v>
      </c>
      <c r="NAY59" s="61" t="s">
        <v>50</v>
      </c>
      <c r="NAZ59" s="60">
        <v>51970.319999999992</v>
      </c>
      <c r="NBA59" s="45">
        <f t="shared" si="1669"/>
        <v>4330.8599999999997</v>
      </c>
      <c r="NBB59" s="70">
        <f t="shared" ref="NBB59" si="3482">NBA59</f>
        <v>4330.8599999999997</v>
      </c>
      <c r="NBC59" s="70">
        <f t="shared" si="1670"/>
        <v>4330.8599999999997</v>
      </c>
      <c r="NBD59" s="70">
        <f t="shared" si="1670"/>
        <v>4330.8599999999997</v>
      </c>
      <c r="NBE59" s="70">
        <f t="shared" si="1670"/>
        <v>4330.8599999999997</v>
      </c>
      <c r="NBF59" s="70">
        <f t="shared" si="1670"/>
        <v>4330.8599999999997</v>
      </c>
      <c r="NBG59" s="70">
        <f t="shared" si="1670"/>
        <v>4330.8599999999997</v>
      </c>
      <c r="NBH59" s="70">
        <f t="shared" si="1670"/>
        <v>4330.8599999999997</v>
      </c>
      <c r="NBI59" s="70">
        <f t="shared" si="1670"/>
        <v>4330.8599999999997</v>
      </c>
      <c r="NBJ59" s="70">
        <f t="shared" si="1670"/>
        <v>4330.8599999999997</v>
      </c>
      <c r="NBK59" s="70">
        <f t="shared" si="1670"/>
        <v>4330.8599999999997</v>
      </c>
      <c r="NBL59" s="70">
        <f t="shared" si="1670"/>
        <v>4330.8599999999997</v>
      </c>
      <c r="NBM59" s="70">
        <f t="shared" si="1670"/>
        <v>4330.8599999999997</v>
      </c>
      <c r="NBN59" s="50">
        <f t="shared" si="1671"/>
        <v>51970.32</v>
      </c>
      <c r="NBO59" s="61" t="s">
        <v>50</v>
      </c>
      <c r="NBP59" s="60">
        <v>51970.319999999992</v>
      </c>
      <c r="NBQ59" s="45">
        <f t="shared" si="1672"/>
        <v>4330.8599999999997</v>
      </c>
      <c r="NBR59" s="70">
        <f t="shared" ref="NBR59" si="3483">NBQ59</f>
        <v>4330.8599999999997</v>
      </c>
      <c r="NBS59" s="70">
        <f t="shared" si="1673"/>
        <v>4330.8599999999997</v>
      </c>
      <c r="NBT59" s="70">
        <f t="shared" si="1673"/>
        <v>4330.8599999999997</v>
      </c>
      <c r="NBU59" s="70">
        <f t="shared" si="1673"/>
        <v>4330.8599999999997</v>
      </c>
      <c r="NBV59" s="70">
        <f t="shared" si="1673"/>
        <v>4330.8599999999997</v>
      </c>
      <c r="NBW59" s="70">
        <f t="shared" si="1673"/>
        <v>4330.8599999999997</v>
      </c>
      <c r="NBX59" s="70">
        <f t="shared" si="1673"/>
        <v>4330.8599999999997</v>
      </c>
      <c r="NBY59" s="70">
        <f t="shared" si="1673"/>
        <v>4330.8599999999997</v>
      </c>
      <c r="NBZ59" s="70">
        <f t="shared" si="1673"/>
        <v>4330.8599999999997</v>
      </c>
      <c r="NCA59" s="70">
        <f t="shared" si="1673"/>
        <v>4330.8599999999997</v>
      </c>
      <c r="NCB59" s="70">
        <f t="shared" si="1673"/>
        <v>4330.8599999999997</v>
      </c>
      <c r="NCC59" s="70">
        <f t="shared" si="1673"/>
        <v>4330.8599999999997</v>
      </c>
      <c r="NCD59" s="50">
        <f t="shared" si="1674"/>
        <v>51970.32</v>
      </c>
      <c r="NCE59" s="61" t="s">
        <v>50</v>
      </c>
      <c r="NCF59" s="60">
        <v>51970.319999999992</v>
      </c>
      <c r="NCG59" s="45">
        <f t="shared" si="1675"/>
        <v>4330.8599999999997</v>
      </c>
      <c r="NCH59" s="70">
        <f t="shared" ref="NCH59" si="3484">NCG59</f>
        <v>4330.8599999999997</v>
      </c>
      <c r="NCI59" s="70">
        <f t="shared" si="1676"/>
        <v>4330.8599999999997</v>
      </c>
      <c r="NCJ59" s="70">
        <f t="shared" si="1676"/>
        <v>4330.8599999999997</v>
      </c>
      <c r="NCK59" s="70">
        <f t="shared" si="1676"/>
        <v>4330.8599999999997</v>
      </c>
      <c r="NCL59" s="70">
        <f t="shared" si="1676"/>
        <v>4330.8599999999997</v>
      </c>
      <c r="NCM59" s="70">
        <f t="shared" si="1676"/>
        <v>4330.8599999999997</v>
      </c>
      <c r="NCN59" s="70">
        <f t="shared" si="1676"/>
        <v>4330.8599999999997</v>
      </c>
      <c r="NCO59" s="70">
        <f t="shared" si="1676"/>
        <v>4330.8599999999997</v>
      </c>
      <c r="NCP59" s="70">
        <f t="shared" si="1676"/>
        <v>4330.8599999999997</v>
      </c>
      <c r="NCQ59" s="70">
        <f t="shared" si="1676"/>
        <v>4330.8599999999997</v>
      </c>
      <c r="NCR59" s="70">
        <f t="shared" si="1676"/>
        <v>4330.8599999999997</v>
      </c>
      <c r="NCS59" s="70">
        <f t="shared" si="1676"/>
        <v>4330.8599999999997</v>
      </c>
      <c r="NCT59" s="50">
        <f t="shared" si="1677"/>
        <v>51970.32</v>
      </c>
      <c r="NCU59" s="61" t="s">
        <v>50</v>
      </c>
      <c r="NCV59" s="60">
        <v>51970.319999999992</v>
      </c>
      <c r="NCW59" s="45">
        <f t="shared" si="1678"/>
        <v>4330.8599999999997</v>
      </c>
      <c r="NCX59" s="70">
        <f t="shared" ref="NCX59" si="3485">NCW59</f>
        <v>4330.8599999999997</v>
      </c>
      <c r="NCY59" s="70">
        <f t="shared" si="1679"/>
        <v>4330.8599999999997</v>
      </c>
      <c r="NCZ59" s="70">
        <f t="shared" si="1679"/>
        <v>4330.8599999999997</v>
      </c>
      <c r="NDA59" s="70">
        <f t="shared" si="1679"/>
        <v>4330.8599999999997</v>
      </c>
      <c r="NDB59" s="70">
        <f t="shared" si="1679"/>
        <v>4330.8599999999997</v>
      </c>
      <c r="NDC59" s="70">
        <f t="shared" si="1679"/>
        <v>4330.8599999999997</v>
      </c>
      <c r="NDD59" s="70">
        <f t="shared" si="1679"/>
        <v>4330.8599999999997</v>
      </c>
      <c r="NDE59" s="70">
        <f t="shared" si="1679"/>
        <v>4330.8599999999997</v>
      </c>
      <c r="NDF59" s="70">
        <f t="shared" si="1679"/>
        <v>4330.8599999999997</v>
      </c>
      <c r="NDG59" s="70">
        <f t="shared" si="1679"/>
        <v>4330.8599999999997</v>
      </c>
      <c r="NDH59" s="70">
        <f t="shared" si="1679"/>
        <v>4330.8599999999997</v>
      </c>
      <c r="NDI59" s="70">
        <f t="shared" si="1679"/>
        <v>4330.8599999999997</v>
      </c>
      <c r="NDJ59" s="50">
        <f t="shared" si="1680"/>
        <v>51970.32</v>
      </c>
      <c r="NDK59" s="61" t="s">
        <v>50</v>
      </c>
      <c r="NDL59" s="60">
        <v>51970.319999999992</v>
      </c>
      <c r="NDM59" s="45">
        <f t="shared" si="1681"/>
        <v>4330.8599999999997</v>
      </c>
      <c r="NDN59" s="70">
        <f t="shared" ref="NDN59" si="3486">NDM59</f>
        <v>4330.8599999999997</v>
      </c>
      <c r="NDO59" s="70">
        <f t="shared" si="1682"/>
        <v>4330.8599999999997</v>
      </c>
      <c r="NDP59" s="70">
        <f t="shared" si="1682"/>
        <v>4330.8599999999997</v>
      </c>
      <c r="NDQ59" s="70">
        <f t="shared" si="1682"/>
        <v>4330.8599999999997</v>
      </c>
      <c r="NDR59" s="70">
        <f t="shared" si="1682"/>
        <v>4330.8599999999997</v>
      </c>
      <c r="NDS59" s="70">
        <f t="shared" si="1682"/>
        <v>4330.8599999999997</v>
      </c>
      <c r="NDT59" s="70">
        <f t="shared" si="1682"/>
        <v>4330.8599999999997</v>
      </c>
      <c r="NDU59" s="70">
        <f t="shared" si="1682"/>
        <v>4330.8599999999997</v>
      </c>
      <c r="NDV59" s="70">
        <f t="shared" si="1682"/>
        <v>4330.8599999999997</v>
      </c>
      <c r="NDW59" s="70">
        <f t="shared" si="1682"/>
        <v>4330.8599999999997</v>
      </c>
      <c r="NDX59" s="70">
        <f t="shared" si="1682"/>
        <v>4330.8599999999997</v>
      </c>
      <c r="NDY59" s="70">
        <f t="shared" si="1682"/>
        <v>4330.8599999999997</v>
      </c>
      <c r="NDZ59" s="50">
        <f t="shared" si="1683"/>
        <v>51970.32</v>
      </c>
      <c r="NEA59" s="61" t="s">
        <v>50</v>
      </c>
      <c r="NEB59" s="60">
        <v>51970.319999999992</v>
      </c>
      <c r="NEC59" s="45">
        <f t="shared" si="1684"/>
        <v>4330.8599999999997</v>
      </c>
      <c r="NED59" s="70">
        <f t="shared" ref="NED59" si="3487">NEC59</f>
        <v>4330.8599999999997</v>
      </c>
      <c r="NEE59" s="70">
        <f t="shared" si="1685"/>
        <v>4330.8599999999997</v>
      </c>
      <c r="NEF59" s="70">
        <f t="shared" si="1685"/>
        <v>4330.8599999999997</v>
      </c>
      <c r="NEG59" s="70">
        <f t="shared" si="1685"/>
        <v>4330.8599999999997</v>
      </c>
      <c r="NEH59" s="70">
        <f t="shared" si="1685"/>
        <v>4330.8599999999997</v>
      </c>
      <c r="NEI59" s="70">
        <f t="shared" si="1685"/>
        <v>4330.8599999999997</v>
      </c>
      <c r="NEJ59" s="70">
        <f t="shared" si="1685"/>
        <v>4330.8599999999997</v>
      </c>
      <c r="NEK59" s="70">
        <f t="shared" si="1685"/>
        <v>4330.8599999999997</v>
      </c>
      <c r="NEL59" s="70">
        <f t="shared" si="1685"/>
        <v>4330.8599999999997</v>
      </c>
      <c r="NEM59" s="70">
        <f t="shared" si="1685"/>
        <v>4330.8599999999997</v>
      </c>
      <c r="NEN59" s="70">
        <f t="shared" si="1685"/>
        <v>4330.8599999999997</v>
      </c>
      <c r="NEO59" s="70">
        <f t="shared" si="1685"/>
        <v>4330.8599999999997</v>
      </c>
      <c r="NEP59" s="50">
        <f t="shared" si="1686"/>
        <v>51970.32</v>
      </c>
      <c r="NEQ59" s="61" t="s">
        <v>50</v>
      </c>
      <c r="NER59" s="60">
        <v>51970.319999999992</v>
      </c>
      <c r="NES59" s="45">
        <f t="shared" si="1687"/>
        <v>4330.8599999999997</v>
      </c>
      <c r="NET59" s="70">
        <f t="shared" ref="NET59" si="3488">NES59</f>
        <v>4330.8599999999997</v>
      </c>
      <c r="NEU59" s="70">
        <f t="shared" si="1688"/>
        <v>4330.8599999999997</v>
      </c>
      <c r="NEV59" s="70">
        <f t="shared" si="1688"/>
        <v>4330.8599999999997</v>
      </c>
      <c r="NEW59" s="70">
        <f t="shared" si="1688"/>
        <v>4330.8599999999997</v>
      </c>
      <c r="NEX59" s="70">
        <f t="shared" si="1688"/>
        <v>4330.8599999999997</v>
      </c>
      <c r="NEY59" s="70">
        <f t="shared" si="1688"/>
        <v>4330.8599999999997</v>
      </c>
      <c r="NEZ59" s="70">
        <f t="shared" si="1688"/>
        <v>4330.8599999999997</v>
      </c>
      <c r="NFA59" s="70">
        <f t="shared" si="1688"/>
        <v>4330.8599999999997</v>
      </c>
      <c r="NFB59" s="70">
        <f t="shared" si="1688"/>
        <v>4330.8599999999997</v>
      </c>
      <c r="NFC59" s="70">
        <f t="shared" si="1688"/>
        <v>4330.8599999999997</v>
      </c>
      <c r="NFD59" s="70">
        <f t="shared" si="1688"/>
        <v>4330.8599999999997</v>
      </c>
      <c r="NFE59" s="70">
        <f t="shared" si="1688"/>
        <v>4330.8599999999997</v>
      </c>
      <c r="NFF59" s="50">
        <f t="shared" si="1689"/>
        <v>51970.32</v>
      </c>
      <c r="NFG59" s="61" t="s">
        <v>50</v>
      </c>
      <c r="NFH59" s="60">
        <v>51970.319999999992</v>
      </c>
      <c r="NFI59" s="45">
        <f t="shared" si="1690"/>
        <v>4330.8599999999997</v>
      </c>
      <c r="NFJ59" s="70">
        <f t="shared" ref="NFJ59" si="3489">NFI59</f>
        <v>4330.8599999999997</v>
      </c>
      <c r="NFK59" s="70">
        <f t="shared" si="1691"/>
        <v>4330.8599999999997</v>
      </c>
      <c r="NFL59" s="70">
        <f t="shared" si="1691"/>
        <v>4330.8599999999997</v>
      </c>
      <c r="NFM59" s="70">
        <f t="shared" si="1691"/>
        <v>4330.8599999999997</v>
      </c>
      <c r="NFN59" s="70">
        <f t="shared" si="1691"/>
        <v>4330.8599999999997</v>
      </c>
      <c r="NFO59" s="70">
        <f t="shared" si="1691"/>
        <v>4330.8599999999997</v>
      </c>
      <c r="NFP59" s="70">
        <f t="shared" si="1691"/>
        <v>4330.8599999999997</v>
      </c>
      <c r="NFQ59" s="70">
        <f t="shared" si="1691"/>
        <v>4330.8599999999997</v>
      </c>
      <c r="NFR59" s="70">
        <f t="shared" si="1691"/>
        <v>4330.8599999999997</v>
      </c>
      <c r="NFS59" s="70">
        <f t="shared" si="1691"/>
        <v>4330.8599999999997</v>
      </c>
      <c r="NFT59" s="70">
        <f t="shared" si="1691"/>
        <v>4330.8599999999997</v>
      </c>
      <c r="NFU59" s="70">
        <f t="shared" si="1691"/>
        <v>4330.8599999999997</v>
      </c>
      <c r="NFV59" s="50">
        <f t="shared" si="1692"/>
        <v>51970.32</v>
      </c>
      <c r="NFW59" s="61" t="s">
        <v>50</v>
      </c>
      <c r="NFX59" s="60">
        <v>51970.319999999992</v>
      </c>
      <c r="NFY59" s="45">
        <f t="shared" si="1693"/>
        <v>4330.8599999999997</v>
      </c>
      <c r="NFZ59" s="70">
        <f t="shared" ref="NFZ59" si="3490">NFY59</f>
        <v>4330.8599999999997</v>
      </c>
      <c r="NGA59" s="70">
        <f t="shared" si="1694"/>
        <v>4330.8599999999997</v>
      </c>
      <c r="NGB59" s="70">
        <f t="shared" si="1694"/>
        <v>4330.8599999999997</v>
      </c>
      <c r="NGC59" s="70">
        <f t="shared" si="1694"/>
        <v>4330.8599999999997</v>
      </c>
      <c r="NGD59" s="70">
        <f t="shared" si="1694"/>
        <v>4330.8599999999997</v>
      </c>
      <c r="NGE59" s="70">
        <f t="shared" si="1694"/>
        <v>4330.8599999999997</v>
      </c>
      <c r="NGF59" s="70">
        <f t="shared" si="1694"/>
        <v>4330.8599999999997</v>
      </c>
      <c r="NGG59" s="70">
        <f t="shared" si="1694"/>
        <v>4330.8599999999997</v>
      </c>
      <c r="NGH59" s="70">
        <f t="shared" si="1694"/>
        <v>4330.8599999999997</v>
      </c>
      <c r="NGI59" s="70">
        <f t="shared" si="1694"/>
        <v>4330.8599999999997</v>
      </c>
      <c r="NGJ59" s="70">
        <f t="shared" si="1694"/>
        <v>4330.8599999999997</v>
      </c>
      <c r="NGK59" s="70">
        <f t="shared" si="1694"/>
        <v>4330.8599999999997</v>
      </c>
      <c r="NGL59" s="50">
        <f t="shared" si="1695"/>
        <v>51970.32</v>
      </c>
      <c r="NGM59" s="61" t="s">
        <v>50</v>
      </c>
      <c r="NGN59" s="60">
        <v>51970.319999999992</v>
      </c>
      <c r="NGO59" s="45">
        <f t="shared" si="1696"/>
        <v>4330.8599999999997</v>
      </c>
      <c r="NGP59" s="70">
        <f t="shared" ref="NGP59" si="3491">NGO59</f>
        <v>4330.8599999999997</v>
      </c>
      <c r="NGQ59" s="70">
        <f t="shared" si="1697"/>
        <v>4330.8599999999997</v>
      </c>
      <c r="NGR59" s="70">
        <f t="shared" si="1697"/>
        <v>4330.8599999999997</v>
      </c>
      <c r="NGS59" s="70">
        <f t="shared" si="1697"/>
        <v>4330.8599999999997</v>
      </c>
      <c r="NGT59" s="70">
        <f t="shared" si="1697"/>
        <v>4330.8599999999997</v>
      </c>
      <c r="NGU59" s="70">
        <f t="shared" si="1697"/>
        <v>4330.8599999999997</v>
      </c>
      <c r="NGV59" s="70">
        <f t="shared" si="1697"/>
        <v>4330.8599999999997</v>
      </c>
      <c r="NGW59" s="70">
        <f t="shared" si="1697"/>
        <v>4330.8599999999997</v>
      </c>
      <c r="NGX59" s="70">
        <f t="shared" si="1697"/>
        <v>4330.8599999999997</v>
      </c>
      <c r="NGY59" s="70">
        <f t="shared" si="1697"/>
        <v>4330.8599999999997</v>
      </c>
      <c r="NGZ59" s="70">
        <f t="shared" si="1697"/>
        <v>4330.8599999999997</v>
      </c>
      <c r="NHA59" s="70">
        <f t="shared" si="1697"/>
        <v>4330.8599999999997</v>
      </c>
      <c r="NHB59" s="50">
        <f t="shared" si="1698"/>
        <v>51970.32</v>
      </c>
      <c r="NHC59" s="61" t="s">
        <v>50</v>
      </c>
      <c r="NHD59" s="60">
        <v>51970.319999999992</v>
      </c>
      <c r="NHE59" s="45">
        <f t="shared" si="1699"/>
        <v>4330.8599999999997</v>
      </c>
      <c r="NHF59" s="70">
        <f t="shared" ref="NHF59" si="3492">NHE59</f>
        <v>4330.8599999999997</v>
      </c>
      <c r="NHG59" s="70">
        <f t="shared" si="1700"/>
        <v>4330.8599999999997</v>
      </c>
      <c r="NHH59" s="70">
        <f t="shared" si="1700"/>
        <v>4330.8599999999997</v>
      </c>
      <c r="NHI59" s="70">
        <f t="shared" si="1700"/>
        <v>4330.8599999999997</v>
      </c>
      <c r="NHJ59" s="70">
        <f t="shared" si="1700"/>
        <v>4330.8599999999997</v>
      </c>
      <c r="NHK59" s="70">
        <f t="shared" si="1700"/>
        <v>4330.8599999999997</v>
      </c>
      <c r="NHL59" s="70">
        <f t="shared" si="1700"/>
        <v>4330.8599999999997</v>
      </c>
      <c r="NHM59" s="70">
        <f t="shared" si="1700"/>
        <v>4330.8599999999997</v>
      </c>
      <c r="NHN59" s="70">
        <f t="shared" si="1700"/>
        <v>4330.8599999999997</v>
      </c>
      <c r="NHO59" s="70">
        <f t="shared" si="1700"/>
        <v>4330.8599999999997</v>
      </c>
      <c r="NHP59" s="70">
        <f t="shared" si="1700"/>
        <v>4330.8599999999997</v>
      </c>
      <c r="NHQ59" s="70">
        <f t="shared" si="1700"/>
        <v>4330.8599999999997</v>
      </c>
      <c r="NHR59" s="50">
        <f t="shared" si="1701"/>
        <v>51970.32</v>
      </c>
      <c r="NHS59" s="61" t="s">
        <v>50</v>
      </c>
      <c r="NHT59" s="60">
        <v>51970.319999999992</v>
      </c>
      <c r="NHU59" s="45">
        <f t="shared" si="1702"/>
        <v>4330.8599999999997</v>
      </c>
      <c r="NHV59" s="70">
        <f t="shared" ref="NHV59" si="3493">NHU59</f>
        <v>4330.8599999999997</v>
      </c>
      <c r="NHW59" s="70">
        <f t="shared" si="1703"/>
        <v>4330.8599999999997</v>
      </c>
      <c r="NHX59" s="70">
        <f t="shared" si="1703"/>
        <v>4330.8599999999997</v>
      </c>
      <c r="NHY59" s="70">
        <f t="shared" si="1703"/>
        <v>4330.8599999999997</v>
      </c>
      <c r="NHZ59" s="70">
        <f t="shared" si="1703"/>
        <v>4330.8599999999997</v>
      </c>
      <c r="NIA59" s="70">
        <f t="shared" si="1703"/>
        <v>4330.8599999999997</v>
      </c>
      <c r="NIB59" s="70">
        <f t="shared" si="1703"/>
        <v>4330.8599999999997</v>
      </c>
      <c r="NIC59" s="70">
        <f t="shared" si="1703"/>
        <v>4330.8599999999997</v>
      </c>
      <c r="NID59" s="70">
        <f t="shared" si="1703"/>
        <v>4330.8599999999997</v>
      </c>
      <c r="NIE59" s="70">
        <f t="shared" si="1703"/>
        <v>4330.8599999999997</v>
      </c>
      <c r="NIF59" s="70">
        <f t="shared" si="1703"/>
        <v>4330.8599999999997</v>
      </c>
      <c r="NIG59" s="70">
        <f t="shared" si="1703"/>
        <v>4330.8599999999997</v>
      </c>
      <c r="NIH59" s="50">
        <f t="shared" si="1704"/>
        <v>51970.32</v>
      </c>
      <c r="NII59" s="61" t="s">
        <v>50</v>
      </c>
      <c r="NIJ59" s="60">
        <v>51970.319999999992</v>
      </c>
      <c r="NIK59" s="45">
        <f t="shared" si="1705"/>
        <v>4330.8599999999997</v>
      </c>
      <c r="NIL59" s="70">
        <f t="shared" ref="NIL59" si="3494">NIK59</f>
        <v>4330.8599999999997</v>
      </c>
      <c r="NIM59" s="70">
        <f t="shared" si="1706"/>
        <v>4330.8599999999997</v>
      </c>
      <c r="NIN59" s="70">
        <f t="shared" si="1706"/>
        <v>4330.8599999999997</v>
      </c>
      <c r="NIO59" s="70">
        <f t="shared" si="1706"/>
        <v>4330.8599999999997</v>
      </c>
      <c r="NIP59" s="70">
        <f t="shared" si="1706"/>
        <v>4330.8599999999997</v>
      </c>
      <c r="NIQ59" s="70">
        <f t="shared" si="1706"/>
        <v>4330.8599999999997</v>
      </c>
      <c r="NIR59" s="70">
        <f t="shared" si="1706"/>
        <v>4330.8599999999997</v>
      </c>
      <c r="NIS59" s="70">
        <f t="shared" si="1706"/>
        <v>4330.8599999999997</v>
      </c>
      <c r="NIT59" s="70">
        <f t="shared" si="1706"/>
        <v>4330.8599999999997</v>
      </c>
      <c r="NIU59" s="70">
        <f t="shared" si="1706"/>
        <v>4330.8599999999997</v>
      </c>
      <c r="NIV59" s="70">
        <f t="shared" si="1706"/>
        <v>4330.8599999999997</v>
      </c>
      <c r="NIW59" s="70">
        <f t="shared" si="1706"/>
        <v>4330.8599999999997</v>
      </c>
      <c r="NIX59" s="50">
        <f t="shared" si="1707"/>
        <v>51970.32</v>
      </c>
      <c r="NIY59" s="61" t="s">
        <v>50</v>
      </c>
      <c r="NIZ59" s="60">
        <v>51970.319999999992</v>
      </c>
      <c r="NJA59" s="45">
        <f t="shared" si="1708"/>
        <v>4330.8599999999997</v>
      </c>
      <c r="NJB59" s="70">
        <f t="shared" ref="NJB59" si="3495">NJA59</f>
        <v>4330.8599999999997</v>
      </c>
      <c r="NJC59" s="70">
        <f t="shared" si="1709"/>
        <v>4330.8599999999997</v>
      </c>
      <c r="NJD59" s="70">
        <f t="shared" si="1709"/>
        <v>4330.8599999999997</v>
      </c>
      <c r="NJE59" s="70">
        <f t="shared" si="1709"/>
        <v>4330.8599999999997</v>
      </c>
      <c r="NJF59" s="70">
        <f t="shared" si="1709"/>
        <v>4330.8599999999997</v>
      </c>
      <c r="NJG59" s="70">
        <f t="shared" si="1709"/>
        <v>4330.8599999999997</v>
      </c>
      <c r="NJH59" s="70">
        <f t="shared" si="1709"/>
        <v>4330.8599999999997</v>
      </c>
      <c r="NJI59" s="70">
        <f t="shared" si="1709"/>
        <v>4330.8599999999997</v>
      </c>
      <c r="NJJ59" s="70">
        <f t="shared" si="1709"/>
        <v>4330.8599999999997</v>
      </c>
      <c r="NJK59" s="70">
        <f t="shared" si="1709"/>
        <v>4330.8599999999997</v>
      </c>
      <c r="NJL59" s="70">
        <f t="shared" si="1709"/>
        <v>4330.8599999999997</v>
      </c>
      <c r="NJM59" s="70">
        <f t="shared" si="1709"/>
        <v>4330.8599999999997</v>
      </c>
      <c r="NJN59" s="50">
        <f t="shared" si="1710"/>
        <v>51970.32</v>
      </c>
      <c r="NJO59" s="61" t="s">
        <v>50</v>
      </c>
      <c r="NJP59" s="60">
        <v>51970.319999999992</v>
      </c>
      <c r="NJQ59" s="45">
        <f t="shared" si="1711"/>
        <v>4330.8599999999997</v>
      </c>
      <c r="NJR59" s="70">
        <f t="shared" ref="NJR59" si="3496">NJQ59</f>
        <v>4330.8599999999997</v>
      </c>
      <c r="NJS59" s="70">
        <f t="shared" si="1712"/>
        <v>4330.8599999999997</v>
      </c>
      <c r="NJT59" s="70">
        <f t="shared" si="1712"/>
        <v>4330.8599999999997</v>
      </c>
      <c r="NJU59" s="70">
        <f t="shared" si="1712"/>
        <v>4330.8599999999997</v>
      </c>
      <c r="NJV59" s="70">
        <f t="shared" si="1712"/>
        <v>4330.8599999999997</v>
      </c>
      <c r="NJW59" s="70">
        <f t="shared" si="1712"/>
        <v>4330.8599999999997</v>
      </c>
      <c r="NJX59" s="70">
        <f t="shared" si="1712"/>
        <v>4330.8599999999997</v>
      </c>
      <c r="NJY59" s="70">
        <f t="shared" si="1712"/>
        <v>4330.8599999999997</v>
      </c>
      <c r="NJZ59" s="70">
        <f t="shared" si="1712"/>
        <v>4330.8599999999997</v>
      </c>
      <c r="NKA59" s="70">
        <f t="shared" si="1712"/>
        <v>4330.8599999999997</v>
      </c>
      <c r="NKB59" s="70">
        <f t="shared" si="1712"/>
        <v>4330.8599999999997</v>
      </c>
      <c r="NKC59" s="70">
        <f t="shared" si="1712"/>
        <v>4330.8599999999997</v>
      </c>
      <c r="NKD59" s="50">
        <f t="shared" si="1713"/>
        <v>51970.32</v>
      </c>
      <c r="NKE59" s="61" t="s">
        <v>50</v>
      </c>
      <c r="NKF59" s="60">
        <v>51970.319999999992</v>
      </c>
      <c r="NKG59" s="45">
        <f t="shared" si="1714"/>
        <v>4330.8599999999997</v>
      </c>
      <c r="NKH59" s="70">
        <f t="shared" ref="NKH59" si="3497">NKG59</f>
        <v>4330.8599999999997</v>
      </c>
      <c r="NKI59" s="70">
        <f t="shared" si="1715"/>
        <v>4330.8599999999997</v>
      </c>
      <c r="NKJ59" s="70">
        <f t="shared" si="1715"/>
        <v>4330.8599999999997</v>
      </c>
      <c r="NKK59" s="70">
        <f t="shared" si="1715"/>
        <v>4330.8599999999997</v>
      </c>
      <c r="NKL59" s="70">
        <f t="shared" si="1715"/>
        <v>4330.8599999999997</v>
      </c>
      <c r="NKM59" s="70">
        <f t="shared" si="1715"/>
        <v>4330.8599999999997</v>
      </c>
      <c r="NKN59" s="70">
        <f t="shared" si="1715"/>
        <v>4330.8599999999997</v>
      </c>
      <c r="NKO59" s="70">
        <f t="shared" si="1715"/>
        <v>4330.8599999999997</v>
      </c>
      <c r="NKP59" s="70">
        <f t="shared" si="1715"/>
        <v>4330.8599999999997</v>
      </c>
      <c r="NKQ59" s="70">
        <f t="shared" si="1715"/>
        <v>4330.8599999999997</v>
      </c>
      <c r="NKR59" s="70">
        <f t="shared" si="1715"/>
        <v>4330.8599999999997</v>
      </c>
      <c r="NKS59" s="70">
        <f t="shared" si="1715"/>
        <v>4330.8599999999997</v>
      </c>
      <c r="NKT59" s="50">
        <f t="shared" si="1716"/>
        <v>51970.32</v>
      </c>
      <c r="NKU59" s="61" t="s">
        <v>50</v>
      </c>
      <c r="NKV59" s="60">
        <v>51970.319999999992</v>
      </c>
      <c r="NKW59" s="45">
        <f t="shared" si="1717"/>
        <v>4330.8599999999997</v>
      </c>
      <c r="NKX59" s="70">
        <f t="shared" ref="NKX59" si="3498">NKW59</f>
        <v>4330.8599999999997</v>
      </c>
      <c r="NKY59" s="70">
        <f t="shared" si="1718"/>
        <v>4330.8599999999997</v>
      </c>
      <c r="NKZ59" s="70">
        <f t="shared" si="1718"/>
        <v>4330.8599999999997</v>
      </c>
      <c r="NLA59" s="70">
        <f t="shared" si="1718"/>
        <v>4330.8599999999997</v>
      </c>
      <c r="NLB59" s="70">
        <f t="shared" si="1718"/>
        <v>4330.8599999999997</v>
      </c>
      <c r="NLC59" s="70">
        <f t="shared" si="1718"/>
        <v>4330.8599999999997</v>
      </c>
      <c r="NLD59" s="70">
        <f t="shared" si="1718"/>
        <v>4330.8599999999997</v>
      </c>
      <c r="NLE59" s="70">
        <f t="shared" si="1718"/>
        <v>4330.8599999999997</v>
      </c>
      <c r="NLF59" s="70">
        <f t="shared" si="1718"/>
        <v>4330.8599999999997</v>
      </c>
      <c r="NLG59" s="70">
        <f t="shared" si="1718"/>
        <v>4330.8599999999997</v>
      </c>
      <c r="NLH59" s="70">
        <f t="shared" si="1718"/>
        <v>4330.8599999999997</v>
      </c>
      <c r="NLI59" s="70">
        <f t="shared" si="1718"/>
        <v>4330.8599999999997</v>
      </c>
      <c r="NLJ59" s="50">
        <f t="shared" si="1719"/>
        <v>51970.32</v>
      </c>
      <c r="NLK59" s="61" t="s">
        <v>50</v>
      </c>
      <c r="NLL59" s="60">
        <v>51970.319999999992</v>
      </c>
      <c r="NLM59" s="45">
        <f t="shared" si="1720"/>
        <v>4330.8599999999997</v>
      </c>
      <c r="NLN59" s="70">
        <f t="shared" ref="NLN59" si="3499">NLM59</f>
        <v>4330.8599999999997</v>
      </c>
      <c r="NLO59" s="70">
        <f t="shared" si="1721"/>
        <v>4330.8599999999997</v>
      </c>
      <c r="NLP59" s="70">
        <f t="shared" si="1721"/>
        <v>4330.8599999999997</v>
      </c>
      <c r="NLQ59" s="70">
        <f t="shared" si="1721"/>
        <v>4330.8599999999997</v>
      </c>
      <c r="NLR59" s="70">
        <f t="shared" si="1721"/>
        <v>4330.8599999999997</v>
      </c>
      <c r="NLS59" s="70">
        <f t="shared" si="1721"/>
        <v>4330.8599999999997</v>
      </c>
      <c r="NLT59" s="70">
        <f t="shared" si="1721"/>
        <v>4330.8599999999997</v>
      </c>
      <c r="NLU59" s="70">
        <f t="shared" si="1721"/>
        <v>4330.8599999999997</v>
      </c>
      <c r="NLV59" s="70">
        <f t="shared" si="1721"/>
        <v>4330.8599999999997</v>
      </c>
      <c r="NLW59" s="70">
        <f t="shared" si="1721"/>
        <v>4330.8599999999997</v>
      </c>
      <c r="NLX59" s="70">
        <f t="shared" si="1721"/>
        <v>4330.8599999999997</v>
      </c>
      <c r="NLY59" s="70">
        <f t="shared" si="1721"/>
        <v>4330.8599999999997</v>
      </c>
      <c r="NLZ59" s="50">
        <f t="shared" si="1722"/>
        <v>51970.32</v>
      </c>
      <c r="NMA59" s="61" t="s">
        <v>50</v>
      </c>
      <c r="NMB59" s="60">
        <v>51970.319999999992</v>
      </c>
      <c r="NMC59" s="45">
        <f t="shared" si="1723"/>
        <v>4330.8599999999997</v>
      </c>
      <c r="NMD59" s="70">
        <f t="shared" ref="NMD59" si="3500">NMC59</f>
        <v>4330.8599999999997</v>
      </c>
      <c r="NME59" s="70">
        <f t="shared" si="1724"/>
        <v>4330.8599999999997</v>
      </c>
      <c r="NMF59" s="70">
        <f t="shared" si="1724"/>
        <v>4330.8599999999997</v>
      </c>
      <c r="NMG59" s="70">
        <f t="shared" si="1724"/>
        <v>4330.8599999999997</v>
      </c>
      <c r="NMH59" s="70">
        <f t="shared" si="1724"/>
        <v>4330.8599999999997</v>
      </c>
      <c r="NMI59" s="70">
        <f t="shared" si="1724"/>
        <v>4330.8599999999997</v>
      </c>
      <c r="NMJ59" s="70">
        <f t="shared" si="1724"/>
        <v>4330.8599999999997</v>
      </c>
      <c r="NMK59" s="70">
        <f t="shared" si="1724"/>
        <v>4330.8599999999997</v>
      </c>
      <c r="NML59" s="70">
        <f t="shared" si="1724"/>
        <v>4330.8599999999997</v>
      </c>
      <c r="NMM59" s="70">
        <f t="shared" si="1724"/>
        <v>4330.8599999999997</v>
      </c>
      <c r="NMN59" s="70">
        <f t="shared" si="1724"/>
        <v>4330.8599999999997</v>
      </c>
      <c r="NMO59" s="70">
        <f t="shared" si="1724"/>
        <v>4330.8599999999997</v>
      </c>
      <c r="NMP59" s="50">
        <f t="shared" si="1725"/>
        <v>51970.32</v>
      </c>
      <c r="NMQ59" s="61" t="s">
        <v>50</v>
      </c>
      <c r="NMR59" s="60">
        <v>51970.319999999992</v>
      </c>
      <c r="NMS59" s="45">
        <f t="shared" si="1726"/>
        <v>4330.8599999999997</v>
      </c>
      <c r="NMT59" s="70">
        <f t="shared" ref="NMT59" si="3501">NMS59</f>
        <v>4330.8599999999997</v>
      </c>
      <c r="NMU59" s="70">
        <f t="shared" si="1727"/>
        <v>4330.8599999999997</v>
      </c>
      <c r="NMV59" s="70">
        <f t="shared" si="1727"/>
        <v>4330.8599999999997</v>
      </c>
      <c r="NMW59" s="70">
        <f t="shared" si="1727"/>
        <v>4330.8599999999997</v>
      </c>
      <c r="NMX59" s="70">
        <f t="shared" si="1727"/>
        <v>4330.8599999999997</v>
      </c>
      <c r="NMY59" s="70">
        <f t="shared" si="1727"/>
        <v>4330.8599999999997</v>
      </c>
      <c r="NMZ59" s="70">
        <f t="shared" si="1727"/>
        <v>4330.8599999999997</v>
      </c>
      <c r="NNA59" s="70">
        <f t="shared" si="1727"/>
        <v>4330.8599999999997</v>
      </c>
      <c r="NNB59" s="70">
        <f t="shared" si="1727"/>
        <v>4330.8599999999997</v>
      </c>
      <c r="NNC59" s="70">
        <f t="shared" si="1727"/>
        <v>4330.8599999999997</v>
      </c>
      <c r="NND59" s="70">
        <f t="shared" si="1727"/>
        <v>4330.8599999999997</v>
      </c>
      <c r="NNE59" s="70">
        <f t="shared" si="1727"/>
        <v>4330.8599999999997</v>
      </c>
      <c r="NNF59" s="50">
        <f t="shared" si="1728"/>
        <v>51970.32</v>
      </c>
      <c r="NNG59" s="61" t="s">
        <v>50</v>
      </c>
      <c r="NNH59" s="60">
        <v>51970.319999999992</v>
      </c>
      <c r="NNI59" s="45">
        <f t="shared" si="1729"/>
        <v>4330.8599999999997</v>
      </c>
      <c r="NNJ59" s="70">
        <f t="shared" ref="NNJ59" si="3502">NNI59</f>
        <v>4330.8599999999997</v>
      </c>
      <c r="NNK59" s="70">
        <f t="shared" si="1730"/>
        <v>4330.8599999999997</v>
      </c>
      <c r="NNL59" s="70">
        <f t="shared" si="1730"/>
        <v>4330.8599999999997</v>
      </c>
      <c r="NNM59" s="70">
        <f t="shared" si="1730"/>
        <v>4330.8599999999997</v>
      </c>
      <c r="NNN59" s="70">
        <f t="shared" si="1730"/>
        <v>4330.8599999999997</v>
      </c>
      <c r="NNO59" s="70">
        <f t="shared" si="1730"/>
        <v>4330.8599999999997</v>
      </c>
      <c r="NNP59" s="70">
        <f t="shared" si="1730"/>
        <v>4330.8599999999997</v>
      </c>
      <c r="NNQ59" s="70">
        <f t="shared" si="1730"/>
        <v>4330.8599999999997</v>
      </c>
      <c r="NNR59" s="70">
        <f t="shared" si="1730"/>
        <v>4330.8599999999997</v>
      </c>
      <c r="NNS59" s="70">
        <f t="shared" si="1730"/>
        <v>4330.8599999999997</v>
      </c>
      <c r="NNT59" s="70">
        <f t="shared" si="1730"/>
        <v>4330.8599999999997</v>
      </c>
      <c r="NNU59" s="70">
        <f t="shared" si="1730"/>
        <v>4330.8599999999997</v>
      </c>
      <c r="NNV59" s="50">
        <f t="shared" si="1731"/>
        <v>51970.32</v>
      </c>
      <c r="NNW59" s="61" t="s">
        <v>50</v>
      </c>
      <c r="NNX59" s="60">
        <v>51970.319999999992</v>
      </c>
      <c r="NNY59" s="45">
        <f t="shared" si="1732"/>
        <v>4330.8599999999997</v>
      </c>
      <c r="NNZ59" s="70">
        <f t="shared" ref="NNZ59" si="3503">NNY59</f>
        <v>4330.8599999999997</v>
      </c>
      <c r="NOA59" s="70">
        <f t="shared" si="1733"/>
        <v>4330.8599999999997</v>
      </c>
      <c r="NOB59" s="70">
        <f t="shared" si="1733"/>
        <v>4330.8599999999997</v>
      </c>
      <c r="NOC59" s="70">
        <f t="shared" si="1733"/>
        <v>4330.8599999999997</v>
      </c>
      <c r="NOD59" s="70">
        <f t="shared" si="1733"/>
        <v>4330.8599999999997</v>
      </c>
      <c r="NOE59" s="70">
        <f t="shared" si="1733"/>
        <v>4330.8599999999997</v>
      </c>
      <c r="NOF59" s="70">
        <f t="shared" si="1733"/>
        <v>4330.8599999999997</v>
      </c>
      <c r="NOG59" s="70">
        <f t="shared" si="1733"/>
        <v>4330.8599999999997</v>
      </c>
      <c r="NOH59" s="70">
        <f t="shared" si="1733"/>
        <v>4330.8599999999997</v>
      </c>
      <c r="NOI59" s="70">
        <f t="shared" si="1733"/>
        <v>4330.8599999999997</v>
      </c>
      <c r="NOJ59" s="70">
        <f t="shared" si="1733"/>
        <v>4330.8599999999997</v>
      </c>
      <c r="NOK59" s="70">
        <f t="shared" si="1733"/>
        <v>4330.8599999999997</v>
      </c>
      <c r="NOL59" s="50">
        <f t="shared" si="1734"/>
        <v>51970.32</v>
      </c>
      <c r="NOM59" s="61" t="s">
        <v>50</v>
      </c>
      <c r="NON59" s="60">
        <v>51970.319999999992</v>
      </c>
      <c r="NOO59" s="45">
        <f t="shared" si="1735"/>
        <v>4330.8599999999997</v>
      </c>
      <c r="NOP59" s="70">
        <f t="shared" ref="NOP59" si="3504">NOO59</f>
        <v>4330.8599999999997</v>
      </c>
      <c r="NOQ59" s="70">
        <f t="shared" si="1736"/>
        <v>4330.8599999999997</v>
      </c>
      <c r="NOR59" s="70">
        <f t="shared" si="1736"/>
        <v>4330.8599999999997</v>
      </c>
      <c r="NOS59" s="70">
        <f t="shared" si="1736"/>
        <v>4330.8599999999997</v>
      </c>
      <c r="NOT59" s="70">
        <f t="shared" si="1736"/>
        <v>4330.8599999999997</v>
      </c>
      <c r="NOU59" s="70">
        <f t="shared" si="1736"/>
        <v>4330.8599999999997</v>
      </c>
      <c r="NOV59" s="70">
        <f t="shared" si="1736"/>
        <v>4330.8599999999997</v>
      </c>
      <c r="NOW59" s="70">
        <f t="shared" si="1736"/>
        <v>4330.8599999999997</v>
      </c>
      <c r="NOX59" s="70">
        <f t="shared" si="1736"/>
        <v>4330.8599999999997</v>
      </c>
      <c r="NOY59" s="70">
        <f t="shared" si="1736"/>
        <v>4330.8599999999997</v>
      </c>
      <c r="NOZ59" s="70">
        <f t="shared" si="1736"/>
        <v>4330.8599999999997</v>
      </c>
      <c r="NPA59" s="70">
        <f t="shared" si="1736"/>
        <v>4330.8599999999997</v>
      </c>
      <c r="NPB59" s="50">
        <f t="shared" si="1737"/>
        <v>51970.32</v>
      </c>
      <c r="NPC59" s="61" t="s">
        <v>50</v>
      </c>
      <c r="NPD59" s="60">
        <v>51970.319999999992</v>
      </c>
      <c r="NPE59" s="45">
        <f t="shared" si="1738"/>
        <v>4330.8599999999997</v>
      </c>
      <c r="NPF59" s="70">
        <f t="shared" ref="NPF59" si="3505">NPE59</f>
        <v>4330.8599999999997</v>
      </c>
      <c r="NPG59" s="70">
        <f t="shared" si="1739"/>
        <v>4330.8599999999997</v>
      </c>
      <c r="NPH59" s="70">
        <f t="shared" si="1739"/>
        <v>4330.8599999999997</v>
      </c>
      <c r="NPI59" s="70">
        <f t="shared" si="1739"/>
        <v>4330.8599999999997</v>
      </c>
      <c r="NPJ59" s="70">
        <f t="shared" si="1739"/>
        <v>4330.8599999999997</v>
      </c>
      <c r="NPK59" s="70">
        <f t="shared" si="1739"/>
        <v>4330.8599999999997</v>
      </c>
      <c r="NPL59" s="70">
        <f t="shared" si="1739"/>
        <v>4330.8599999999997</v>
      </c>
      <c r="NPM59" s="70">
        <f t="shared" si="1739"/>
        <v>4330.8599999999997</v>
      </c>
      <c r="NPN59" s="70">
        <f t="shared" si="1739"/>
        <v>4330.8599999999997</v>
      </c>
      <c r="NPO59" s="70">
        <f t="shared" si="1739"/>
        <v>4330.8599999999997</v>
      </c>
      <c r="NPP59" s="70">
        <f t="shared" si="1739"/>
        <v>4330.8599999999997</v>
      </c>
      <c r="NPQ59" s="70">
        <f t="shared" si="1739"/>
        <v>4330.8599999999997</v>
      </c>
      <c r="NPR59" s="50">
        <f t="shared" si="1740"/>
        <v>51970.32</v>
      </c>
      <c r="NPS59" s="61" t="s">
        <v>50</v>
      </c>
      <c r="NPT59" s="60">
        <v>51970.319999999992</v>
      </c>
      <c r="NPU59" s="45">
        <f t="shared" si="1741"/>
        <v>4330.8599999999997</v>
      </c>
      <c r="NPV59" s="70">
        <f t="shared" ref="NPV59" si="3506">NPU59</f>
        <v>4330.8599999999997</v>
      </c>
      <c r="NPW59" s="70">
        <f t="shared" si="1742"/>
        <v>4330.8599999999997</v>
      </c>
      <c r="NPX59" s="70">
        <f t="shared" si="1742"/>
        <v>4330.8599999999997</v>
      </c>
      <c r="NPY59" s="70">
        <f t="shared" si="1742"/>
        <v>4330.8599999999997</v>
      </c>
      <c r="NPZ59" s="70">
        <f t="shared" si="1742"/>
        <v>4330.8599999999997</v>
      </c>
      <c r="NQA59" s="70">
        <f t="shared" si="1742"/>
        <v>4330.8599999999997</v>
      </c>
      <c r="NQB59" s="70">
        <f t="shared" si="1742"/>
        <v>4330.8599999999997</v>
      </c>
      <c r="NQC59" s="70">
        <f t="shared" si="1742"/>
        <v>4330.8599999999997</v>
      </c>
      <c r="NQD59" s="70">
        <f t="shared" si="1742"/>
        <v>4330.8599999999997</v>
      </c>
      <c r="NQE59" s="70">
        <f t="shared" si="1742"/>
        <v>4330.8599999999997</v>
      </c>
      <c r="NQF59" s="70">
        <f t="shared" si="1742"/>
        <v>4330.8599999999997</v>
      </c>
      <c r="NQG59" s="70">
        <f t="shared" si="1742"/>
        <v>4330.8599999999997</v>
      </c>
      <c r="NQH59" s="50">
        <f t="shared" si="1743"/>
        <v>51970.32</v>
      </c>
      <c r="NQI59" s="61" t="s">
        <v>50</v>
      </c>
      <c r="NQJ59" s="60">
        <v>51970.319999999992</v>
      </c>
      <c r="NQK59" s="45">
        <f t="shared" si="1744"/>
        <v>4330.8599999999997</v>
      </c>
      <c r="NQL59" s="70">
        <f t="shared" ref="NQL59" si="3507">NQK59</f>
        <v>4330.8599999999997</v>
      </c>
      <c r="NQM59" s="70">
        <f t="shared" si="1745"/>
        <v>4330.8599999999997</v>
      </c>
      <c r="NQN59" s="70">
        <f t="shared" si="1745"/>
        <v>4330.8599999999997</v>
      </c>
      <c r="NQO59" s="70">
        <f t="shared" si="1745"/>
        <v>4330.8599999999997</v>
      </c>
      <c r="NQP59" s="70">
        <f t="shared" si="1745"/>
        <v>4330.8599999999997</v>
      </c>
      <c r="NQQ59" s="70">
        <f t="shared" si="1745"/>
        <v>4330.8599999999997</v>
      </c>
      <c r="NQR59" s="70">
        <f t="shared" si="1745"/>
        <v>4330.8599999999997</v>
      </c>
      <c r="NQS59" s="70">
        <f t="shared" si="1745"/>
        <v>4330.8599999999997</v>
      </c>
      <c r="NQT59" s="70">
        <f t="shared" si="1745"/>
        <v>4330.8599999999997</v>
      </c>
      <c r="NQU59" s="70">
        <f t="shared" si="1745"/>
        <v>4330.8599999999997</v>
      </c>
      <c r="NQV59" s="70">
        <f t="shared" si="1745"/>
        <v>4330.8599999999997</v>
      </c>
      <c r="NQW59" s="70">
        <f t="shared" si="1745"/>
        <v>4330.8599999999997</v>
      </c>
      <c r="NQX59" s="50">
        <f t="shared" si="1746"/>
        <v>51970.32</v>
      </c>
      <c r="NQY59" s="61" t="s">
        <v>50</v>
      </c>
      <c r="NQZ59" s="60">
        <v>51970.319999999992</v>
      </c>
      <c r="NRA59" s="45">
        <f t="shared" si="1747"/>
        <v>4330.8599999999997</v>
      </c>
      <c r="NRB59" s="70">
        <f t="shared" ref="NRB59" si="3508">NRA59</f>
        <v>4330.8599999999997</v>
      </c>
      <c r="NRC59" s="70">
        <f t="shared" si="1748"/>
        <v>4330.8599999999997</v>
      </c>
      <c r="NRD59" s="70">
        <f t="shared" si="1748"/>
        <v>4330.8599999999997</v>
      </c>
      <c r="NRE59" s="70">
        <f t="shared" si="1748"/>
        <v>4330.8599999999997</v>
      </c>
      <c r="NRF59" s="70">
        <f t="shared" si="1748"/>
        <v>4330.8599999999997</v>
      </c>
      <c r="NRG59" s="70">
        <f t="shared" si="1748"/>
        <v>4330.8599999999997</v>
      </c>
      <c r="NRH59" s="70">
        <f t="shared" si="1748"/>
        <v>4330.8599999999997</v>
      </c>
      <c r="NRI59" s="70">
        <f t="shared" si="1748"/>
        <v>4330.8599999999997</v>
      </c>
      <c r="NRJ59" s="70">
        <f t="shared" si="1748"/>
        <v>4330.8599999999997</v>
      </c>
      <c r="NRK59" s="70">
        <f t="shared" si="1748"/>
        <v>4330.8599999999997</v>
      </c>
      <c r="NRL59" s="70">
        <f t="shared" si="1748"/>
        <v>4330.8599999999997</v>
      </c>
      <c r="NRM59" s="70">
        <f t="shared" si="1748"/>
        <v>4330.8599999999997</v>
      </c>
      <c r="NRN59" s="50">
        <f t="shared" si="1749"/>
        <v>51970.32</v>
      </c>
      <c r="NRO59" s="61" t="s">
        <v>50</v>
      </c>
      <c r="NRP59" s="60">
        <v>51970.319999999992</v>
      </c>
      <c r="NRQ59" s="45">
        <f t="shared" si="1750"/>
        <v>4330.8599999999997</v>
      </c>
      <c r="NRR59" s="70">
        <f t="shared" ref="NRR59" si="3509">NRQ59</f>
        <v>4330.8599999999997</v>
      </c>
      <c r="NRS59" s="70">
        <f t="shared" si="1751"/>
        <v>4330.8599999999997</v>
      </c>
      <c r="NRT59" s="70">
        <f t="shared" si="1751"/>
        <v>4330.8599999999997</v>
      </c>
      <c r="NRU59" s="70">
        <f t="shared" si="1751"/>
        <v>4330.8599999999997</v>
      </c>
      <c r="NRV59" s="70">
        <f t="shared" si="1751"/>
        <v>4330.8599999999997</v>
      </c>
      <c r="NRW59" s="70">
        <f t="shared" si="1751"/>
        <v>4330.8599999999997</v>
      </c>
      <c r="NRX59" s="70">
        <f t="shared" si="1751"/>
        <v>4330.8599999999997</v>
      </c>
      <c r="NRY59" s="70">
        <f t="shared" si="1751"/>
        <v>4330.8599999999997</v>
      </c>
      <c r="NRZ59" s="70">
        <f t="shared" si="1751"/>
        <v>4330.8599999999997</v>
      </c>
      <c r="NSA59" s="70">
        <f t="shared" si="1751"/>
        <v>4330.8599999999997</v>
      </c>
      <c r="NSB59" s="70">
        <f t="shared" si="1751"/>
        <v>4330.8599999999997</v>
      </c>
      <c r="NSC59" s="70">
        <f t="shared" si="1751"/>
        <v>4330.8599999999997</v>
      </c>
      <c r="NSD59" s="50">
        <f t="shared" si="1752"/>
        <v>51970.32</v>
      </c>
      <c r="NSE59" s="61" t="s">
        <v>50</v>
      </c>
      <c r="NSF59" s="60">
        <v>51970.319999999992</v>
      </c>
      <c r="NSG59" s="45">
        <f t="shared" si="1753"/>
        <v>4330.8599999999997</v>
      </c>
      <c r="NSH59" s="70">
        <f t="shared" ref="NSH59" si="3510">NSG59</f>
        <v>4330.8599999999997</v>
      </c>
      <c r="NSI59" s="70">
        <f t="shared" si="1754"/>
        <v>4330.8599999999997</v>
      </c>
      <c r="NSJ59" s="70">
        <f t="shared" si="1754"/>
        <v>4330.8599999999997</v>
      </c>
      <c r="NSK59" s="70">
        <f t="shared" si="1754"/>
        <v>4330.8599999999997</v>
      </c>
      <c r="NSL59" s="70">
        <f t="shared" si="1754"/>
        <v>4330.8599999999997</v>
      </c>
      <c r="NSM59" s="70">
        <f t="shared" si="1754"/>
        <v>4330.8599999999997</v>
      </c>
      <c r="NSN59" s="70">
        <f t="shared" si="1754"/>
        <v>4330.8599999999997</v>
      </c>
      <c r="NSO59" s="70">
        <f t="shared" si="1754"/>
        <v>4330.8599999999997</v>
      </c>
      <c r="NSP59" s="70">
        <f t="shared" si="1754"/>
        <v>4330.8599999999997</v>
      </c>
      <c r="NSQ59" s="70">
        <f t="shared" si="1754"/>
        <v>4330.8599999999997</v>
      </c>
      <c r="NSR59" s="70">
        <f t="shared" si="1754"/>
        <v>4330.8599999999997</v>
      </c>
      <c r="NSS59" s="70">
        <f t="shared" si="1754"/>
        <v>4330.8599999999997</v>
      </c>
      <c r="NST59" s="50">
        <f t="shared" si="1755"/>
        <v>51970.32</v>
      </c>
      <c r="NSU59" s="61" t="s">
        <v>50</v>
      </c>
      <c r="NSV59" s="60">
        <v>51970.319999999992</v>
      </c>
      <c r="NSW59" s="45">
        <f t="shared" si="1756"/>
        <v>4330.8599999999997</v>
      </c>
      <c r="NSX59" s="70">
        <f t="shared" ref="NSX59" si="3511">NSW59</f>
        <v>4330.8599999999997</v>
      </c>
      <c r="NSY59" s="70">
        <f t="shared" si="1757"/>
        <v>4330.8599999999997</v>
      </c>
      <c r="NSZ59" s="70">
        <f t="shared" si="1757"/>
        <v>4330.8599999999997</v>
      </c>
      <c r="NTA59" s="70">
        <f t="shared" si="1757"/>
        <v>4330.8599999999997</v>
      </c>
      <c r="NTB59" s="70">
        <f t="shared" si="1757"/>
        <v>4330.8599999999997</v>
      </c>
      <c r="NTC59" s="70">
        <f t="shared" si="1757"/>
        <v>4330.8599999999997</v>
      </c>
      <c r="NTD59" s="70">
        <f t="shared" si="1757"/>
        <v>4330.8599999999997</v>
      </c>
      <c r="NTE59" s="70">
        <f t="shared" si="1757"/>
        <v>4330.8599999999997</v>
      </c>
      <c r="NTF59" s="70">
        <f t="shared" si="1757"/>
        <v>4330.8599999999997</v>
      </c>
      <c r="NTG59" s="70">
        <f t="shared" si="1757"/>
        <v>4330.8599999999997</v>
      </c>
      <c r="NTH59" s="70">
        <f t="shared" si="1757"/>
        <v>4330.8599999999997</v>
      </c>
      <c r="NTI59" s="70">
        <f t="shared" si="1757"/>
        <v>4330.8599999999997</v>
      </c>
      <c r="NTJ59" s="50">
        <f t="shared" si="1758"/>
        <v>51970.32</v>
      </c>
      <c r="NTK59" s="61" t="s">
        <v>50</v>
      </c>
      <c r="NTL59" s="60">
        <v>51970.319999999992</v>
      </c>
      <c r="NTM59" s="45">
        <f t="shared" si="1759"/>
        <v>4330.8599999999997</v>
      </c>
      <c r="NTN59" s="70">
        <f t="shared" ref="NTN59" si="3512">NTM59</f>
        <v>4330.8599999999997</v>
      </c>
      <c r="NTO59" s="70">
        <f t="shared" si="1760"/>
        <v>4330.8599999999997</v>
      </c>
      <c r="NTP59" s="70">
        <f t="shared" si="1760"/>
        <v>4330.8599999999997</v>
      </c>
      <c r="NTQ59" s="70">
        <f t="shared" si="1760"/>
        <v>4330.8599999999997</v>
      </c>
      <c r="NTR59" s="70">
        <f t="shared" si="1760"/>
        <v>4330.8599999999997</v>
      </c>
      <c r="NTS59" s="70">
        <f t="shared" si="1760"/>
        <v>4330.8599999999997</v>
      </c>
      <c r="NTT59" s="70">
        <f t="shared" si="1760"/>
        <v>4330.8599999999997</v>
      </c>
      <c r="NTU59" s="70">
        <f t="shared" si="1760"/>
        <v>4330.8599999999997</v>
      </c>
      <c r="NTV59" s="70">
        <f t="shared" si="1760"/>
        <v>4330.8599999999997</v>
      </c>
      <c r="NTW59" s="70">
        <f t="shared" si="1760"/>
        <v>4330.8599999999997</v>
      </c>
      <c r="NTX59" s="70">
        <f t="shared" si="1760"/>
        <v>4330.8599999999997</v>
      </c>
      <c r="NTY59" s="70">
        <f t="shared" si="1760"/>
        <v>4330.8599999999997</v>
      </c>
      <c r="NTZ59" s="50">
        <f t="shared" si="1761"/>
        <v>51970.32</v>
      </c>
      <c r="NUA59" s="61" t="s">
        <v>50</v>
      </c>
      <c r="NUB59" s="60">
        <v>51970.319999999992</v>
      </c>
      <c r="NUC59" s="45">
        <f t="shared" si="1762"/>
        <v>4330.8599999999997</v>
      </c>
      <c r="NUD59" s="70">
        <f t="shared" ref="NUD59" si="3513">NUC59</f>
        <v>4330.8599999999997</v>
      </c>
      <c r="NUE59" s="70">
        <f t="shared" si="1763"/>
        <v>4330.8599999999997</v>
      </c>
      <c r="NUF59" s="70">
        <f t="shared" si="1763"/>
        <v>4330.8599999999997</v>
      </c>
      <c r="NUG59" s="70">
        <f t="shared" si="1763"/>
        <v>4330.8599999999997</v>
      </c>
      <c r="NUH59" s="70">
        <f t="shared" si="1763"/>
        <v>4330.8599999999997</v>
      </c>
      <c r="NUI59" s="70">
        <f t="shared" si="1763"/>
        <v>4330.8599999999997</v>
      </c>
      <c r="NUJ59" s="70">
        <f t="shared" si="1763"/>
        <v>4330.8599999999997</v>
      </c>
      <c r="NUK59" s="70">
        <f t="shared" si="1763"/>
        <v>4330.8599999999997</v>
      </c>
      <c r="NUL59" s="70">
        <f t="shared" si="1763"/>
        <v>4330.8599999999997</v>
      </c>
      <c r="NUM59" s="70">
        <f t="shared" si="1763"/>
        <v>4330.8599999999997</v>
      </c>
      <c r="NUN59" s="70">
        <f t="shared" si="1763"/>
        <v>4330.8599999999997</v>
      </c>
      <c r="NUO59" s="70">
        <f t="shared" si="1763"/>
        <v>4330.8599999999997</v>
      </c>
      <c r="NUP59" s="50">
        <f t="shared" si="1764"/>
        <v>51970.32</v>
      </c>
      <c r="NUQ59" s="61" t="s">
        <v>50</v>
      </c>
      <c r="NUR59" s="60">
        <v>51970.319999999992</v>
      </c>
      <c r="NUS59" s="45">
        <f t="shared" si="1765"/>
        <v>4330.8599999999997</v>
      </c>
      <c r="NUT59" s="70">
        <f t="shared" ref="NUT59" si="3514">NUS59</f>
        <v>4330.8599999999997</v>
      </c>
      <c r="NUU59" s="70">
        <f t="shared" si="1766"/>
        <v>4330.8599999999997</v>
      </c>
      <c r="NUV59" s="70">
        <f t="shared" si="1766"/>
        <v>4330.8599999999997</v>
      </c>
      <c r="NUW59" s="70">
        <f t="shared" si="1766"/>
        <v>4330.8599999999997</v>
      </c>
      <c r="NUX59" s="70">
        <f t="shared" si="1766"/>
        <v>4330.8599999999997</v>
      </c>
      <c r="NUY59" s="70">
        <f t="shared" si="1766"/>
        <v>4330.8599999999997</v>
      </c>
      <c r="NUZ59" s="70">
        <f t="shared" si="1766"/>
        <v>4330.8599999999997</v>
      </c>
      <c r="NVA59" s="70">
        <f t="shared" si="1766"/>
        <v>4330.8599999999997</v>
      </c>
      <c r="NVB59" s="70">
        <f t="shared" si="1766"/>
        <v>4330.8599999999997</v>
      </c>
      <c r="NVC59" s="70">
        <f t="shared" si="1766"/>
        <v>4330.8599999999997</v>
      </c>
      <c r="NVD59" s="70">
        <f t="shared" si="1766"/>
        <v>4330.8599999999997</v>
      </c>
      <c r="NVE59" s="70">
        <f t="shared" si="1766"/>
        <v>4330.8599999999997</v>
      </c>
      <c r="NVF59" s="50">
        <f t="shared" si="1767"/>
        <v>51970.32</v>
      </c>
      <c r="NVG59" s="61" t="s">
        <v>50</v>
      </c>
      <c r="NVH59" s="60">
        <v>51970.319999999992</v>
      </c>
      <c r="NVI59" s="45">
        <f t="shared" si="1768"/>
        <v>4330.8599999999997</v>
      </c>
      <c r="NVJ59" s="70">
        <f t="shared" ref="NVJ59" si="3515">NVI59</f>
        <v>4330.8599999999997</v>
      </c>
      <c r="NVK59" s="70">
        <f t="shared" si="1769"/>
        <v>4330.8599999999997</v>
      </c>
      <c r="NVL59" s="70">
        <f t="shared" si="1769"/>
        <v>4330.8599999999997</v>
      </c>
      <c r="NVM59" s="70">
        <f t="shared" si="1769"/>
        <v>4330.8599999999997</v>
      </c>
      <c r="NVN59" s="70">
        <f t="shared" si="1769"/>
        <v>4330.8599999999997</v>
      </c>
      <c r="NVO59" s="70">
        <f t="shared" si="1769"/>
        <v>4330.8599999999997</v>
      </c>
      <c r="NVP59" s="70">
        <f t="shared" si="1769"/>
        <v>4330.8599999999997</v>
      </c>
      <c r="NVQ59" s="70">
        <f t="shared" si="1769"/>
        <v>4330.8599999999997</v>
      </c>
      <c r="NVR59" s="70">
        <f t="shared" si="1769"/>
        <v>4330.8599999999997</v>
      </c>
      <c r="NVS59" s="70">
        <f t="shared" si="1769"/>
        <v>4330.8599999999997</v>
      </c>
      <c r="NVT59" s="70">
        <f t="shared" si="1769"/>
        <v>4330.8599999999997</v>
      </c>
      <c r="NVU59" s="70">
        <f t="shared" si="1769"/>
        <v>4330.8599999999997</v>
      </c>
      <c r="NVV59" s="50">
        <f t="shared" si="1770"/>
        <v>51970.32</v>
      </c>
      <c r="NVW59" s="61" t="s">
        <v>50</v>
      </c>
      <c r="NVX59" s="60">
        <v>51970.319999999992</v>
      </c>
      <c r="NVY59" s="45">
        <f t="shared" si="1771"/>
        <v>4330.8599999999997</v>
      </c>
      <c r="NVZ59" s="70">
        <f t="shared" ref="NVZ59" si="3516">NVY59</f>
        <v>4330.8599999999997</v>
      </c>
      <c r="NWA59" s="70">
        <f t="shared" si="1772"/>
        <v>4330.8599999999997</v>
      </c>
      <c r="NWB59" s="70">
        <f t="shared" si="1772"/>
        <v>4330.8599999999997</v>
      </c>
      <c r="NWC59" s="70">
        <f t="shared" si="1772"/>
        <v>4330.8599999999997</v>
      </c>
      <c r="NWD59" s="70">
        <f t="shared" si="1772"/>
        <v>4330.8599999999997</v>
      </c>
      <c r="NWE59" s="70">
        <f t="shared" si="1772"/>
        <v>4330.8599999999997</v>
      </c>
      <c r="NWF59" s="70">
        <f t="shared" si="1772"/>
        <v>4330.8599999999997</v>
      </c>
      <c r="NWG59" s="70">
        <f t="shared" si="1772"/>
        <v>4330.8599999999997</v>
      </c>
      <c r="NWH59" s="70">
        <f t="shared" si="1772"/>
        <v>4330.8599999999997</v>
      </c>
      <c r="NWI59" s="70">
        <f t="shared" si="1772"/>
        <v>4330.8599999999997</v>
      </c>
      <c r="NWJ59" s="70">
        <f t="shared" si="1772"/>
        <v>4330.8599999999997</v>
      </c>
      <c r="NWK59" s="70">
        <f t="shared" si="1772"/>
        <v>4330.8599999999997</v>
      </c>
      <c r="NWL59" s="50">
        <f t="shared" si="1773"/>
        <v>51970.32</v>
      </c>
      <c r="NWM59" s="61" t="s">
        <v>50</v>
      </c>
      <c r="NWN59" s="60">
        <v>51970.319999999992</v>
      </c>
      <c r="NWO59" s="45">
        <f t="shared" si="1774"/>
        <v>4330.8599999999997</v>
      </c>
      <c r="NWP59" s="70">
        <f t="shared" ref="NWP59" si="3517">NWO59</f>
        <v>4330.8599999999997</v>
      </c>
      <c r="NWQ59" s="70">
        <f t="shared" si="1775"/>
        <v>4330.8599999999997</v>
      </c>
      <c r="NWR59" s="70">
        <f t="shared" si="1775"/>
        <v>4330.8599999999997</v>
      </c>
      <c r="NWS59" s="70">
        <f t="shared" si="1775"/>
        <v>4330.8599999999997</v>
      </c>
      <c r="NWT59" s="70">
        <f t="shared" si="1775"/>
        <v>4330.8599999999997</v>
      </c>
      <c r="NWU59" s="70">
        <f t="shared" si="1775"/>
        <v>4330.8599999999997</v>
      </c>
      <c r="NWV59" s="70">
        <f t="shared" si="1775"/>
        <v>4330.8599999999997</v>
      </c>
      <c r="NWW59" s="70">
        <f t="shared" si="1775"/>
        <v>4330.8599999999997</v>
      </c>
      <c r="NWX59" s="70">
        <f t="shared" si="1775"/>
        <v>4330.8599999999997</v>
      </c>
      <c r="NWY59" s="70">
        <f t="shared" si="1775"/>
        <v>4330.8599999999997</v>
      </c>
      <c r="NWZ59" s="70">
        <f t="shared" si="1775"/>
        <v>4330.8599999999997</v>
      </c>
      <c r="NXA59" s="70">
        <f t="shared" si="1775"/>
        <v>4330.8599999999997</v>
      </c>
      <c r="NXB59" s="50">
        <f t="shared" si="1776"/>
        <v>51970.32</v>
      </c>
      <c r="NXC59" s="61" t="s">
        <v>50</v>
      </c>
      <c r="NXD59" s="60">
        <v>51970.319999999992</v>
      </c>
      <c r="NXE59" s="45">
        <f t="shared" si="1777"/>
        <v>4330.8599999999997</v>
      </c>
      <c r="NXF59" s="70">
        <f t="shared" ref="NXF59" si="3518">NXE59</f>
        <v>4330.8599999999997</v>
      </c>
      <c r="NXG59" s="70">
        <f t="shared" si="1778"/>
        <v>4330.8599999999997</v>
      </c>
      <c r="NXH59" s="70">
        <f t="shared" si="1778"/>
        <v>4330.8599999999997</v>
      </c>
      <c r="NXI59" s="70">
        <f t="shared" si="1778"/>
        <v>4330.8599999999997</v>
      </c>
      <c r="NXJ59" s="70">
        <f t="shared" si="1778"/>
        <v>4330.8599999999997</v>
      </c>
      <c r="NXK59" s="70">
        <f t="shared" si="1778"/>
        <v>4330.8599999999997</v>
      </c>
      <c r="NXL59" s="70">
        <f t="shared" si="1778"/>
        <v>4330.8599999999997</v>
      </c>
      <c r="NXM59" s="70">
        <f t="shared" si="1778"/>
        <v>4330.8599999999997</v>
      </c>
      <c r="NXN59" s="70">
        <f t="shared" si="1778"/>
        <v>4330.8599999999997</v>
      </c>
      <c r="NXO59" s="70">
        <f t="shared" si="1778"/>
        <v>4330.8599999999997</v>
      </c>
      <c r="NXP59" s="70">
        <f t="shared" si="1778"/>
        <v>4330.8599999999997</v>
      </c>
      <c r="NXQ59" s="70">
        <f t="shared" si="1778"/>
        <v>4330.8599999999997</v>
      </c>
      <c r="NXR59" s="50">
        <f t="shared" si="1779"/>
        <v>51970.32</v>
      </c>
      <c r="NXS59" s="61" t="s">
        <v>50</v>
      </c>
      <c r="NXT59" s="60">
        <v>51970.319999999992</v>
      </c>
      <c r="NXU59" s="45">
        <f t="shared" si="1780"/>
        <v>4330.8599999999997</v>
      </c>
      <c r="NXV59" s="70">
        <f t="shared" ref="NXV59" si="3519">NXU59</f>
        <v>4330.8599999999997</v>
      </c>
      <c r="NXW59" s="70">
        <f t="shared" si="1781"/>
        <v>4330.8599999999997</v>
      </c>
      <c r="NXX59" s="70">
        <f t="shared" si="1781"/>
        <v>4330.8599999999997</v>
      </c>
      <c r="NXY59" s="70">
        <f t="shared" si="1781"/>
        <v>4330.8599999999997</v>
      </c>
      <c r="NXZ59" s="70">
        <f t="shared" si="1781"/>
        <v>4330.8599999999997</v>
      </c>
      <c r="NYA59" s="70">
        <f t="shared" si="1781"/>
        <v>4330.8599999999997</v>
      </c>
      <c r="NYB59" s="70">
        <f t="shared" si="1781"/>
        <v>4330.8599999999997</v>
      </c>
      <c r="NYC59" s="70">
        <f t="shared" si="1781"/>
        <v>4330.8599999999997</v>
      </c>
      <c r="NYD59" s="70">
        <f t="shared" si="1781"/>
        <v>4330.8599999999997</v>
      </c>
      <c r="NYE59" s="70">
        <f t="shared" si="1781"/>
        <v>4330.8599999999997</v>
      </c>
      <c r="NYF59" s="70">
        <f t="shared" si="1781"/>
        <v>4330.8599999999997</v>
      </c>
      <c r="NYG59" s="70">
        <f t="shared" si="1781"/>
        <v>4330.8599999999997</v>
      </c>
      <c r="NYH59" s="50">
        <f t="shared" si="1782"/>
        <v>51970.32</v>
      </c>
      <c r="NYI59" s="61" t="s">
        <v>50</v>
      </c>
      <c r="NYJ59" s="60">
        <v>51970.319999999992</v>
      </c>
      <c r="NYK59" s="45">
        <f t="shared" si="1783"/>
        <v>4330.8599999999997</v>
      </c>
      <c r="NYL59" s="70">
        <f t="shared" ref="NYL59" si="3520">NYK59</f>
        <v>4330.8599999999997</v>
      </c>
      <c r="NYM59" s="70">
        <f t="shared" si="1784"/>
        <v>4330.8599999999997</v>
      </c>
      <c r="NYN59" s="70">
        <f t="shared" si="1784"/>
        <v>4330.8599999999997</v>
      </c>
      <c r="NYO59" s="70">
        <f t="shared" si="1784"/>
        <v>4330.8599999999997</v>
      </c>
      <c r="NYP59" s="70">
        <f t="shared" si="1784"/>
        <v>4330.8599999999997</v>
      </c>
      <c r="NYQ59" s="70">
        <f t="shared" si="1784"/>
        <v>4330.8599999999997</v>
      </c>
      <c r="NYR59" s="70">
        <f t="shared" si="1784"/>
        <v>4330.8599999999997</v>
      </c>
      <c r="NYS59" s="70">
        <f t="shared" si="1784"/>
        <v>4330.8599999999997</v>
      </c>
      <c r="NYT59" s="70">
        <f t="shared" si="1784"/>
        <v>4330.8599999999997</v>
      </c>
      <c r="NYU59" s="70">
        <f t="shared" si="1784"/>
        <v>4330.8599999999997</v>
      </c>
      <c r="NYV59" s="70">
        <f t="shared" si="1784"/>
        <v>4330.8599999999997</v>
      </c>
      <c r="NYW59" s="70">
        <f t="shared" si="1784"/>
        <v>4330.8599999999997</v>
      </c>
      <c r="NYX59" s="50">
        <f t="shared" si="1785"/>
        <v>51970.32</v>
      </c>
      <c r="NYY59" s="61" t="s">
        <v>50</v>
      </c>
      <c r="NYZ59" s="60">
        <v>51970.319999999992</v>
      </c>
      <c r="NZA59" s="45">
        <f t="shared" si="1786"/>
        <v>4330.8599999999997</v>
      </c>
      <c r="NZB59" s="70">
        <f t="shared" ref="NZB59" si="3521">NZA59</f>
        <v>4330.8599999999997</v>
      </c>
      <c r="NZC59" s="70">
        <f t="shared" si="1787"/>
        <v>4330.8599999999997</v>
      </c>
      <c r="NZD59" s="70">
        <f t="shared" si="1787"/>
        <v>4330.8599999999997</v>
      </c>
      <c r="NZE59" s="70">
        <f t="shared" si="1787"/>
        <v>4330.8599999999997</v>
      </c>
      <c r="NZF59" s="70">
        <f t="shared" si="1787"/>
        <v>4330.8599999999997</v>
      </c>
      <c r="NZG59" s="70">
        <f t="shared" si="1787"/>
        <v>4330.8599999999997</v>
      </c>
      <c r="NZH59" s="70">
        <f t="shared" si="1787"/>
        <v>4330.8599999999997</v>
      </c>
      <c r="NZI59" s="70">
        <f t="shared" si="1787"/>
        <v>4330.8599999999997</v>
      </c>
      <c r="NZJ59" s="70">
        <f t="shared" si="1787"/>
        <v>4330.8599999999997</v>
      </c>
      <c r="NZK59" s="70">
        <f t="shared" si="1787"/>
        <v>4330.8599999999997</v>
      </c>
      <c r="NZL59" s="70">
        <f t="shared" si="1787"/>
        <v>4330.8599999999997</v>
      </c>
      <c r="NZM59" s="70">
        <f t="shared" si="1787"/>
        <v>4330.8599999999997</v>
      </c>
      <c r="NZN59" s="50">
        <f t="shared" si="1788"/>
        <v>51970.32</v>
      </c>
      <c r="NZO59" s="61" t="s">
        <v>50</v>
      </c>
      <c r="NZP59" s="60">
        <v>51970.319999999992</v>
      </c>
      <c r="NZQ59" s="45">
        <f t="shared" si="1789"/>
        <v>4330.8599999999997</v>
      </c>
      <c r="NZR59" s="70">
        <f t="shared" ref="NZR59" si="3522">NZQ59</f>
        <v>4330.8599999999997</v>
      </c>
      <c r="NZS59" s="70">
        <f t="shared" si="1790"/>
        <v>4330.8599999999997</v>
      </c>
      <c r="NZT59" s="70">
        <f t="shared" si="1790"/>
        <v>4330.8599999999997</v>
      </c>
      <c r="NZU59" s="70">
        <f t="shared" si="1790"/>
        <v>4330.8599999999997</v>
      </c>
      <c r="NZV59" s="70">
        <f t="shared" si="1790"/>
        <v>4330.8599999999997</v>
      </c>
      <c r="NZW59" s="70">
        <f t="shared" si="1790"/>
        <v>4330.8599999999997</v>
      </c>
      <c r="NZX59" s="70">
        <f t="shared" si="1790"/>
        <v>4330.8599999999997</v>
      </c>
      <c r="NZY59" s="70">
        <f t="shared" si="1790"/>
        <v>4330.8599999999997</v>
      </c>
      <c r="NZZ59" s="70">
        <f t="shared" si="1790"/>
        <v>4330.8599999999997</v>
      </c>
      <c r="OAA59" s="70">
        <f t="shared" si="1790"/>
        <v>4330.8599999999997</v>
      </c>
      <c r="OAB59" s="70">
        <f t="shared" si="1790"/>
        <v>4330.8599999999997</v>
      </c>
      <c r="OAC59" s="70">
        <f t="shared" si="1790"/>
        <v>4330.8599999999997</v>
      </c>
      <c r="OAD59" s="50">
        <f t="shared" si="1791"/>
        <v>51970.32</v>
      </c>
      <c r="OAE59" s="61" t="s">
        <v>50</v>
      </c>
      <c r="OAF59" s="60">
        <v>51970.319999999992</v>
      </c>
      <c r="OAG59" s="45">
        <f t="shared" si="1792"/>
        <v>4330.8599999999997</v>
      </c>
      <c r="OAH59" s="70">
        <f t="shared" ref="OAH59" si="3523">OAG59</f>
        <v>4330.8599999999997</v>
      </c>
      <c r="OAI59" s="70">
        <f t="shared" si="1793"/>
        <v>4330.8599999999997</v>
      </c>
      <c r="OAJ59" s="70">
        <f t="shared" si="1793"/>
        <v>4330.8599999999997</v>
      </c>
      <c r="OAK59" s="70">
        <f t="shared" si="1793"/>
        <v>4330.8599999999997</v>
      </c>
      <c r="OAL59" s="70">
        <f t="shared" si="1793"/>
        <v>4330.8599999999997</v>
      </c>
      <c r="OAM59" s="70">
        <f t="shared" si="1793"/>
        <v>4330.8599999999997</v>
      </c>
      <c r="OAN59" s="70">
        <f t="shared" si="1793"/>
        <v>4330.8599999999997</v>
      </c>
      <c r="OAO59" s="70">
        <f t="shared" si="1793"/>
        <v>4330.8599999999997</v>
      </c>
      <c r="OAP59" s="70">
        <f t="shared" si="1793"/>
        <v>4330.8599999999997</v>
      </c>
      <c r="OAQ59" s="70">
        <f t="shared" si="1793"/>
        <v>4330.8599999999997</v>
      </c>
      <c r="OAR59" s="70">
        <f t="shared" si="1793"/>
        <v>4330.8599999999997</v>
      </c>
      <c r="OAS59" s="70">
        <f t="shared" si="1793"/>
        <v>4330.8599999999997</v>
      </c>
      <c r="OAT59" s="50">
        <f t="shared" si="1794"/>
        <v>51970.32</v>
      </c>
      <c r="OAU59" s="61" t="s">
        <v>50</v>
      </c>
      <c r="OAV59" s="60">
        <v>51970.319999999992</v>
      </c>
      <c r="OAW59" s="45">
        <f t="shared" si="1795"/>
        <v>4330.8599999999997</v>
      </c>
      <c r="OAX59" s="70">
        <f t="shared" ref="OAX59" si="3524">OAW59</f>
        <v>4330.8599999999997</v>
      </c>
      <c r="OAY59" s="70">
        <f t="shared" si="1796"/>
        <v>4330.8599999999997</v>
      </c>
      <c r="OAZ59" s="70">
        <f t="shared" si="1796"/>
        <v>4330.8599999999997</v>
      </c>
      <c r="OBA59" s="70">
        <f t="shared" si="1796"/>
        <v>4330.8599999999997</v>
      </c>
      <c r="OBB59" s="70">
        <f t="shared" si="1796"/>
        <v>4330.8599999999997</v>
      </c>
      <c r="OBC59" s="70">
        <f t="shared" si="1796"/>
        <v>4330.8599999999997</v>
      </c>
      <c r="OBD59" s="70">
        <f t="shared" si="1796"/>
        <v>4330.8599999999997</v>
      </c>
      <c r="OBE59" s="70">
        <f t="shared" si="1796"/>
        <v>4330.8599999999997</v>
      </c>
      <c r="OBF59" s="70">
        <f t="shared" si="1796"/>
        <v>4330.8599999999997</v>
      </c>
      <c r="OBG59" s="70">
        <f t="shared" si="1796"/>
        <v>4330.8599999999997</v>
      </c>
      <c r="OBH59" s="70">
        <f t="shared" si="1796"/>
        <v>4330.8599999999997</v>
      </c>
      <c r="OBI59" s="70">
        <f t="shared" si="1796"/>
        <v>4330.8599999999997</v>
      </c>
      <c r="OBJ59" s="50">
        <f t="shared" si="1797"/>
        <v>51970.32</v>
      </c>
      <c r="OBK59" s="61" t="s">
        <v>50</v>
      </c>
      <c r="OBL59" s="60">
        <v>51970.319999999992</v>
      </c>
      <c r="OBM59" s="45">
        <f t="shared" si="1798"/>
        <v>4330.8599999999997</v>
      </c>
      <c r="OBN59" s="70">
        <f t="shared" ref="OBN59" si="3525">OBM59</f>
        <v>4330.8599999999997</v>
      </c>
      <c r="OBO59" s="70">
        <f t="shared" si="1799"/>
        <v>4330.8599999999997</v>
      </c>
      <c r="OBP59" s="70">
        <f t="shared" si="1799"/>
        <v>4330.8599999999997</v>
      </c>
      <c r="OBQ59" s="70">
        <f t="shared" si="1799"/>
        <v>4330.8599999999997</v>
      </c>
      <c r="OBR59" s="70">
        <f t="shared" si="1799"/>
        <v>4330.8599999999997</v>
      </c>
      <c r="OBS59" s="70">
        <f t="shared" si="1799"/>
        <v>4330.8599999999997</v>
      </c>
      <c r="OBT59" s="70">
        <f t="shared" si="1799"/>
        <v>4330.8599999999997</v>
      </c>
      <c r="OBU59" s="70">
        <f t="shared" si="1799"/>
        <v>4330.8599999999997</v>
      </c>
      <c r="OBV59" s="70">
        <f t="shared" si="1799"/>
        <v>4330.8599999999997</v>
      </c>
      <c r="OBW59" s="70">
        <f t="shared" si="1799"/>
        <v>4330.8599999999997</v>
      </c>
      <c r="OBX59" s="70">
        <f t="shared" si="1799"/>
        <v>4330.8599999999997</v>
      </c>
      <c r="OBY59" s="70">
        <f t="shared" si="1799"/>
        <v>4330.8599999999997</v>
      </c>
      <c r="OBZ59" s="50">
        <f t="shared" si="1800"/>
        <v>51970.32</v>
      </c>
      <c r="OCA59" s="61" t="s">
        <v>50</v>
      </c>
      <c r="OCB59" s="60">
        <v>51970.319999999992</v>
      </c>
      <c r="OCC59" s="45">
        <f t="shared" si="1801"/>
        <v>4330.8599999999997</v>
      </c>
      <c r="OCD59" s="70">
        <f t="shared" ref="OCD59" si="3526">OCC59</f>
        <v>4330.8599999999997</v>
      </c>
      <c r="OCE59" s="70">
        <f t="shared" si="1802"/>
        <v>4330.8599999999997</v>
      </c>
      <c r="OCF59" s="70">
        <f t="shared" si="1802"/>
        <v>4330.8599999999997</v>
      </c>
      <c r="OCG59" s="70">
        <f t="shared" si="1802"/>
        <v>4330.8599999999997</v>
      </c>
      <c r="OCH59" s="70">
        <f t="shared" si="1802"/>
        <v>4330.8599999999997</v>
      </c>
      <c r="OCI59" s="70">
        <f t="shared" si="1802"/>
        <v>4330.8599999999997</v>
      </c>
      <c r="OCJ59" s="70">
        <f t="shared" si="1802"/>
        <v>4330.8599999999997</v>
      </c>
      <c r="OCK59" s="70">
        <f t="shared" si="1802"/>
        <v>4330.8599999999997</v>
      </c>
      <c r="OCL59" s="70">
        <f t="shared" si="1802"/>
        <v>4330.8599999999997</v>
      </c>
      <c r="OCM59" s="70">
        <f t="shared" si="1802"/>
        <v>4330.8599999999997</v>
      </c>
      <c r="OCN59" s="70">
        <f t="shared" si="1802"/>
        <v>4330.8599999999997</v>
      </c>
      <c r="OCO59" s="70">
        <f t="shared" si="1802"/>
        <v>4330.8599999999997</v>
      </c>
      <c r="OCP59" s="50">
        <f t="shared" si="1803"/>
        <v>51970.32</v>
      </c>
      <c r="OCQ59" s="61" t="s">
        <v>50</v>
      </c>
      <c r="OCR59" s="60">
        <v>51970.319999999992</v>
      </c>
      <c r="OCS59" s="45">
        <f t="shared" si="1804"/>
        <v>4330.8599999999997</v>
      </c>
      <c r="OCT59" s="70">
        <f t="shared" ref="OCT59" si="3527">OCS59</f>
        <v>4330.8599999999997</v>
      </c>
      <c r="OCU59" s="70">
        <f t="shared" si="1805"/>
        <v>4330.8599999999997</v>
      </c>
      <c r="OCV59" s="70">
        <f t="shared" si="1805"/>
        <v>4330.8599999999997</v>
      </c>
      <c r="OCW59" s="70">
        <f t="shared" si="1805"/>
        <v>4330.8599999999997</v>
      </c>
      <c r="OCX59" s="70">
        <f t="shared" si="1805"/>
        <v>4330.8599999999997</v>
      </c>
      <c r="OCY59" s="70">
        <f t="shared" si="1805"/>
        <v>4330.8599999999997</v>
      </c>
      <c r="OCZ59" s="70">
        <f t="shared" si="1805"/>
        <v>4330.8599999999997</v>
      </c>
      <c r="ODA59" s="70">
        <f t="shared" si="1805"/>
        <v>4330.8599999999997</v>
      </c>
      <c r="ODB59" s="70">
        <f t="shared" si="1805"/>
        <v>4330.8599999999997</v>
      </c>
      <c r="ODC59" s="70">
        <f t="shared" si="1805"/>
        <v>4330.8599999999997</v>
      </c>
      <c r="ODD59" s="70">
        <f t="shared" si="1805"/>
        <v>4330.8599999999997</v>
      </c>
      <c r="ODE59" s="70">
        <f t="shared" si="1805"/>
        <v>4330.8599999999997</v>
      </c>
      <c r="ODF59" s="50">
        <f t="shared" si="1806"/>
        <v>51970.32</v>
      </c>
      <c r="ODG59" s="61" t="s">
        <v>50</v>
      </c>
      <c r="ODH59" s="60">
        <v>51970.319999999992</v>
      </c>
      <c r="ODI59" s="45">
        <f t="shared" si="1807"/>
        <v>4330.8599999999997</v>
      </c>
      <c r="ODJ59" s="70">
        <f t="shared" ref="ODJ59" si="3528">ODI59</f>
        <v>4330.8599999999997</v>
      </c>
      <c r="ODK59" s="70">
        <f t="shared" si="1808"/>
        <v>4330.8599999999997</v>
      </c>
      <c r="ODL59" s="70">
        <f t="shared" si="1808"/>
        <v>4330.8599999999997</v>
      </c>
      <c r="ODM59" s="70">
        <f t="shared" si="1808"/>
        <v>4330.8599999999997</v>
      </c>
      <c r="ODN59" s="70">
        <f t="shared" si="1808"/>
        <v>4330.8599999999997</v>
      </c>
      <c r="ODO59" s="70">
        <f t="shared" si="1808"/>
        <v>4330.8599999999997</v>
      </c>
      <c r="ODP59" s="70">
        <f t="shared" si="1808"/>
        <v>4330.8599999999997</v>
      </c>
      <c r="ODQ59" s="70">
        <f t="shared" si="1808"/>
        <v>4330.8599999999997</v>
      </c>
      <c r="ODR59" s="70">
        <f t="shared" si="1808"/>
        <v>4330.8599999999997</v>
      </c>
      <c r="ODS59" s="70">
        <f t="shared" si="1808"/>
        <v>4330.8599999999997</v>
      </c>
      <c r="ODT59" s="70">
        <f t="shared" si="1808"/>
        <v>4330.8599999999997</v>
      </c>
      <c r="ODU59" s="70">
        <f t="shared" si="1808"/>
        <v>4330.8599999999997</v>
      </c>
      <c r="ODV59" s="50">
        <f t="shared" si="1809"/>
        <v>51970.32</v>
      </c>
      <c r="ODW59" s="61" t="s">
        <v>50</v>
      </c>
      <c r="ODX59" s="60">
        <v>51970.319999999992</v>
      </c>
      <c r="ODY59" s="45">
        <f t="shared" si="1810"/>
        <v>4330.8599999999997</v>
      </c>
      <c r="ODZ59" s="70">
        <f t="shared" ref="ODZ59" si="3529">ODY59</f>
        <v>4330.8599999999997</v>
      </c>
      <c r="OEA59" s="70">
        <f t="shared" si="1811"/>
        <v>4330.8599999999997</v>
      </c>
      <c r="OEB59" s="70">
        <f t="shared" si="1811"/>
        <v>4330.8599999999997</v>
      </c>
      <c r="OEC59" s="70">
        <f t="shared" si="1811"/>
        <v>4330.8599999999997</v>
      </c>
      <c r="OED59" s="70">
        <f t="shared" si="1811"/>
        <v>4330.8599999999997</v>
      </c>
      <c r="OEE59" s="70">
        <f t="shared" si="1811"/>
        <v>4330.8599999999997</v>
      </c>
      <c r="OEF59" s="70">
        <f t="shared" si="1811"/>
        <v>4330.8599999999997</v>
      </c>
      <c r="OEG59" s="70">
        <f t="shared" si="1811"/>
        <v>4330.8599999999997</v>
      </c>
      <c r="OEH59" s="70">
        <f t="shared" si="1811"/>
        <v>4330.8599999999997</v>
      </c>
      <c r="OEI59" s="70">
        <f t="shared" si="1811"/>
        <v>4330.8599999999997</v>
      </c>
      <c r="OEJ59" s="70">
        <f t="shared" si="1811"/>
        <v>4330.8599999999997</v>
      </c>
      <c r="OEK59" s="70">
        <f t="shared" si="1811"/>
        <v>4330.8599999999997</v>
      </c>
      <c r="OEL59" s="50">
        <f t="shared" si="1812"/>
        <v>51970.32</v>
      </c>
      <c r="OEM59" s="61" t="s">
        <v>50</v>
      </c>
      <c r="OEN59" s="60">
        <v>51970.319999999992</v>
      </c>
      <c r="OEO59" s="45">
        <f t="shared" si="1813"/>
        <v>4330.8599999999997</v>
      </c>
      <c r="OEP59" s="70">
        <f t="shared" ref="OEP59" si="3530">OEO59</f>
        <v>4330.8599999999997</v>
      </c>
      <c r="OEQ59" s="70">
        <f t="shared" si="1814"/>
        <v>4330.8599999999997</v>
      </c>
      <c r="OER59" s="70">
        <f t="shared" si="1814"/>
        <v>4330.8599999999997</v>
      </c>
      <c r="OES59" s="70">
        <f t="shared" si="1814"/>
        <v>4330.8599999999997</v>
      </c>
      <c r="OET59" s="70">
        <f t="shared" si="1814"/>
        <v>4330.8599999999997</v>
      </c>
      <c r="OEU59" s="70">
        <f t="shared" si="1814"/>
        <v>4330.8599999999997</v>
      </c>
      <c r="OEV59" s="70">
        <f t="shared" si="1814"/>
        <v>4330.8599999999997</v>
      </c>
      <c r="OEW59" s="70">
        <f t="shared" si="1814"/>
        <v>4330.8599999999997</v>
      </c>
      <c r="OEX59" s="70">
        <f t="shared" si="1814"/>
        <v>4330.8599999999997</v>
      </c>
      <c r="OEY59" s="70">
        <f t="shared" si="1814"/>
        <v>4330.8599999999997</v>
      </c>
      <c r="OEZ59" s="70">
        <f t="shared" si="1814"/>
        <v>4330.8599999999997</v>
      </c>
      <c r="OFA59" s="70">
        <f t="shared" si="1814"/>
        <v>4330.8599999999997</v>
      </c>
      <c r="OFB59" s="50">
        <f t="shared" si="1815"/>
        <v>51970.32</v>
      </c>
      <c r="OFC59" s="61" t="s">
        <v>50</v>
      </c>
      <c r="OFD59" s="60">
        <v>51970.319999999992</v>
      </c>
      <c r="OFE59" s="45">
        <f t="shared" si="1816"/>
        <v>4330.8599999999997</v>
      </c>
      <c r="OFF59" s="70">
        <f t="shared" ref="OFF59" si="3531">OFE59</f>
        <v>4330.8599999999997</v>
      </c>
      <c r="OFG59" s="70">
        <f t="shared" si="1817"/>
        <v>4330.8599999999997</v>
      </c>
      <c r="OFH59" s="70">
        <f t="shared" si="1817"/>
        <v>4330.8599999999997</v>
      </c>
      <c r="OFI59" s="70">
        <f t="shared" si="1817"/>
        <v>4330.8599999999997</v>
      </c>
      <c r="OFJ59" s="70">
        <f t="shared" si="1817"/>
        <v>4330.8599999999997</v>
      </c>
      <c r="OFK59" s="70">
        <f t="shared" si="1817"/>
        <v>4330.8599999999997</v>
      </c>
      <c r="OFL59" s="70">
        <f t="shared" si="1817"/>
        <v>4330.8599999999997</v>
      </c>
      <c r="OFM59" s="70">
        <f t="shared" si="1817"/>
        <v>4330.8599999999997</v>
      </c>
      <c r="OFN59" s="70">
        <f t="shared" si="1817"/>
        <v>4330.8599999999997</v>
      </c>
      <c r="OFO59" s="70">
        <f t="shared" si="1817"/>
        <v>4330.8599999999997</v>
      </c>
      <c r="OFP59" s="70">
        <f t="shared" si="1817"/>
        <v>4330.8599999999997</v>
      </c>
      <c r="OFQ59" s="70">
        <f t="shared" si="1817"/>
        <v>4330.8599999999997</v>
      </c>
      <c r="OFR59" s="50">
        <f t="shared" si="1818"/>
        <v>51970.32</v>
      </c>
      <c r="OFS59" s="61" t="s">
        <v>50</v>
      </c>
      <c r="OFT59" s="60">
        <v>51970.319999999992</v>
      </c>
      <c r="OFU59" s="45">
        <f t="shared" si="1819"/>
        <v>4330.8599999999997</v>
      </c>
      <c r="OFV59" s="70">
        <f t="shared" ref="OFV59" si="3532">OFU59</f>
        <v>4330.8599999999997</v>
      </c>
      <c r="OFW59" s="70">
        <f t="shared" si="1820"/>
        <v>4330.8599999999997</v>
      </c>
      <c r="OFX59" s="70">
        <f t="shared" si="1820"/>
        <v>4330.8599999999997</v>
      </c>
      <c r="OFY59" s="70">
        <f t="shared" si="1820"/>
        <v>4330.8599999999997</v>
      </c>
      <c r="OFZ59" s="70">
        <f t="shared" si="1820"/>
        <v>4330.8599999999997</v>
      </c>
      <c r="OGA59" s="70">
        <f t="shared" si="1820"/>
        <v>4330.8599999999997</v>
      </c>
      <c r="OGB59" s="70">
        <f t="shared" si="1820"/>
        <v>4330.8599999999997</v>
      </c>
      <c r="OGC59" s="70">
        <f t="shared" si="1820"/>
        <v>4330.8599999999997</v>
      </c>
      <c r="OGD59" s="70">
        <f t="shared" si="1820"/>
        <v>4330.8599999999997</v>
      </c>
      <c r="OGE59" s="70">
        <f t="shared" si="1820"/>
        <v>4330.8599999999997</v>
      </c>
      <c r="OGF59" s="70">
        <f t="shared" si="1820"/>
        <v>4330.8599999999997</v>
      </c>
      <c r="OGG59" s="70">
        <f t="shared" si="1820"/>
        <v>4330.8599999999997</v>
      </c>
      <c r="OGH59" s="50">
        <f t="shared" si="1821"/>
        <v>51970.32</v>
      </c>
      <c r="OGI59" s="61" t="s">
        <v>50</v>
      </c>
      <c r="OGJ59" s="60">
        <v>51970.319999999992</v>
      </c>
      <c r="OGK59" s="45">
        <f t="shared" si="1822"/>
        <v>4330.8599999999997</v>
      </c>
      <c r="OGL59" s="70">
        <f t="shared" ref="OGL59" si="3533">OGK59</f>
        <v>4330.8599999999997</v>
      </c>
      <c r="OGM59" s="70">
        <f t="shared" si="1823"/>
        <v>4330.8599999999997</v>
      </c>
      <c r="OGN59" s="70">
        <f t="shared" si="1823"/>
        <v>4330.8599999999997</v>
      </c>
      <c r="OGO59" s="70">
        <f t="shared" si="1823"/>
        <v>4330.8599999999997</v>
      </c>
      <c r="OGP59" s="70">
        <f t="shared" si="1823"/>
        <v>4330.8599999999997</v>
      </c>
      <c r="OGQ59" s="70">
        <f t="shared" si="1823"/>
        <v>4330.8599999999997</v>
      </c>
      <c r="OGR59" s="70">
        <f t="shared" si="1823"/>
        <v>4330.8599999999997</v>
      </c>
      <c r="OGS59" s="70">
        <f t="shared" si="1823"/>
        <v>4330.8599999999997</v>
      </c>
      <c r="OGT59" s="70">
        <f t="shared" si="1823"/>
        <v>4330.8599999999997</v>
      </c>
      <c r="OGU59" s="70">
        <f t="shared" si="1823"/>
        <v>4330.8599999999997</v>
      </c>
      <c r="OGV59" s="70">
        <f t="shared" si="1823"/>
        <v>4330.8599999999997</v>
      </c>
      <c r="OGW59" s="70">
        <f t="shared" si="1823"/>
        <v>4330.8599999999997</v>
      </c>
      <c r="OGX59" s="50">
        <f t="shared" si="1824"/>
        <v>51970.32</v>
      </c>
      <c r="OGY59" s="61" t="s">
        <v>50</v>
      </c>
      <c r="OGZ59" s="60">
        <v>51970.319999999992</v>
      </c>
      <c r="OHA59" s="45">
        <f t="shared" si="1825"/>
        <v>4330.8599999999997</v>
      </c>
      <c r="OHB59" s="70">
        <f t="shared" ref="OHB59" si="3534">OHA59</f>
        <v>4330.8599999999997</v>
      </c>
      <c r="OHC59" s="70">
        <f t="shared" si="1826"/>
        <v>4330.8599999999997</v>
      </c>
      <c r="OHD59" s="70">
        <f t="shared" si="1826"/>
        <v>4330.8599999999997</v>
      </c>
      <c r="OHE59" s="70">
        <f t="shared" si="1826"/>
        <v>4330.8599999999997</v>
      </c>
      <c r="OHF59" s="70">
        <f t="shared" si="1826"/>
        <v>4330.8599999999997</v>
      </c>
      <c r="OHG59" s="70">
        <f t="shared" si="1826"/>
        <v>4330.8599999999997</v>
      </c>
      <c r="OHH59" s="70">
        <f t="shared" si="1826"/>
        <v>4330.8599999999997</v>
      </c>
      <c r="OHI59" s="70">
        <f t="shared" si="1826"/>
        <v>4330.8599999999997</v>
      </c>
      <c r="OHJ59" s="70">
        <f t="shared" si="1826"/>
        <v>4330.8599999999997</v>
      </c>
      <c r="OHK59" s="70">
        <f t="shared" si="1826"/>
        <v>4330.8599999999997</v>
      </c>
      <c r="OHL59" s="70">
        <f t="shared" si="1826"/>
        <v>4330.8599999999997</v>
      </c>
      <c r="OHM59" s="70">
        <f t="shared" si="1826"/>
        <v>4330.8599999999997</v>
      </c>
      <c r="OHN59" s="50">
        <f t="shared" si="1827"/>
        <v>51970.32</v>
      </c>
      <c r="OHO59" s="61" t="s">
        <v>50</v>
      </c>
      <c r="OHP59" s="60">
        <v>51970.319999999992</v>
      </c>
      <c r="OHQ59" s="45">
        <f t="shared" si="1828"/>
        <v>4330.8599999999997</v>
      </c>
      <c r="OHR59" s="70">
        <f t="shared" ref="OHR59" si="3535">OHQ59</f>
        <v>4330.8599999999997</v>
      </c>
      <c r="OHS59" s="70">
        <f t="shared" si="1829"/>
        <v>4330.8599999999997</v>
      </c>
      <c r="OHT59" s="70">
        <f t="shared" si="1829"/>
        <v>4330.8599999999997</v>
      </c>
      <c r="OHU59" s="70">
        <f t="shared" si="1829"/>
        <v>4330.8599999999997</v>
      </c>
      <c r="OHV59" s="70">
        <f t="shared" si="1829"/>
        <v>4330.8599999999997</v>
      </c>
      <c r="OHW59" s="70">
        <f t="shared" si="1829"/>
        <v>4330.8599999999997</v>
      </c>
      <c r="OHX59" s="70">
        <f t="shared" si="1829"/>
        <v>4330.8599999999997</v>
      </c>
      <c r="OHY59" s="70">
        <f t="shared" si="1829"/>
        <v>4330.8599999999997</v>
      </c>
      <c r="OHZ59" s="70">
        <f t="shared" si="1829"/>
        <v>4330.8599999999997</v>
      </c>
      <c r="OIA59" s="70">
        <f t="shared" si="1829"/>
        <v>4330.8599999999997</v>
      </c>
      <c r="OIB59" s="70">
        <f t="shared" si="1829"/>
        <v>4330.8599999999997</v>
      </c>
      <c r="OIC59" s="70">
        <f t="shared" si="1829"/>
        <v>4330.8599999999997</v>
      </c>
      <c r="OID59" s="50">
        <f t="shared" si="1830"/>
        <v>51970.32</v>
      </c>
      <c r="OIE59" s="61" t="s">
        <v>50</v>
      </c>
      <c r="OIF59" s="60">
        <v>51970.319999999992</v>
      </c>
      <c r="OIG59" s="45">
        <f t="shared" si="1831"/>
        <v>4330.8599999999997</v>
      </c>
      <c r="OIH59" s="70">
        <f t="shared" ref="OIH59" si="3536">OIG59</f>
        <v>4330.8599999999997</v>
      </c>
      <c r="OII59" s="70">
        <f t="shared" si="1832"/>
        <v>4330.8599999999997</v>
      </c>
      <c r="OIJ59" s="70">
        <f t="shared" si="1832"/>
        <v>4330.8599999999997</v>
      </c>
      <c r="OIK59" s="70">
        <f t="shared" si="1832"/>
        <v>4330.8599999999997</v>
      </c>
      <c r="OIL59" s="70">
        <f t="shared" si="1832"/>
        <v>4330.8599999999997</v>
      </c>
      <c r="OIM59" s="70">
        <f t="shared" si="1832"/>
        <v>4330.8599999999997</v>
      </c>
      <c r="OIN59" s="70">
        <f t="shared" si="1832"/>
        <v>4330.8599999999997</v>
      </c>
      <c r="OIO59" s="70">
        <f t="shared" si="1832"/>
        <v>4330.8599999999997</v>
      </c>
      <c r="OIP59" s="70">
        <f t="shared" si="1832"/>
        <v>4330.8599999999997</v>
      </c>
      <c r="OIQ59" s="70">
        <f t="shared" si="1832"/>
        <v>4330.8599999999997</v>
      </c>
      <c r="OIR59" s="70">
        <f t="shared" si="1832"/>
        <v>4330.8599999999997</v>
      </c>
      <c r="OIS59" s="70">
        <f t="shared" si="1832"/>
        <v>4330.8599999999997</v>
      </c>
      <c r="OIT59" s="50">
        <f t="shared" si="1833"/>
        <v>51970.32</v>
      </c>
      <c r="OIU59" s="61" t="s">
        <v>50</v>
      </c>
      <c r="OIV59" s="60">
        <v>51970.319999999992</v>
      </c>
      <c r="OIW59" s="45">
        <f t="shared" si="1834"/>
        <v>4330.8599999999997</v>
      </c>
      <c r="OIX59" s="70">
        <f t="shared" ref="OIX59" si="3537">OIW59</f>
        <v>4330.8599999999997</v>
      </c>
      <c r="OIY59" s="70">
        <f t="shared" si="1835"/>
        <v>4330.8599999999997</v>
      </c>
      <c r="OIZ59" s="70">
        <f t="shared" si="1835"/>
        <v>4330.8599999999997</v>
      </c>
      <c r="OJA59" s="70">
        <f t="shared" si="1835"/>
        <v>4330.8599999999997</v>
      </c>
      <c r="OJB59" s="70">
        <f t="shared" si="1835"/>
        <v>4330.8599999999997</v>
      </c>
      <c r="OJC59" s="70">
        <f t="shared" si="1835"/>
        <v>4330.8599999999997</v>
      </c>
      <c r="OJD59" s="70">
        <f t="shared" si="1835"/>
        <v>4330.8599999999997</v>
      </c>
      <c r="OJE59" s="70">
        <f t="shared" si="1835"/>
        <v>4330.8599999999997</v>
      </c>
      <c r="OJF59" s="70">
        <f t="shared" si="1835"/>
        <v>4330.8599999999997</v>
      </c>
      <c r="OJG59" s="70">
        <f t="shared" si="1835"/>
        <v>4330.8599999999997</v>
      </c>
      <c r="OJH59" s="70">
        <f t="shared" si="1835"/>
        <v>4330.8599999999997</v>
      </c>
      <c r="OJI59" s="70">
        <f t="shared" si="1835"/>
        <v>4330.8599999999997</v>
      </c>
      <c r="OJJ59" s="50">
        <f t="shared" si="1836"/>
        <v>51970.32</v>
      </c>
      <c r="OJK59" s="61" t="s">
        <v>50</v>
      </c>
      <c r="OJL59" s="60">
        <v>51970.319999999992</v>
      </c>
      <c r="OJM59" s="45">
        <f t="shared" si="1837"/>
        <v>4330.8599999999997</v>
      </c>
      <c r="OJN59" s="70">
        <f t="shared" ref="OJN59" si="3538">OJM59</f>
        <v>4330.8599999999997</v>
      </c>
      <c r="OJO59" s="70">
        <f t="shared" si="1838"/>
        <v>4330.8599999999997</v>
      </c>
      <c r="OJP59" s="70">
        <f t="shared" si="1838"/>
        <v>4330.8599999999997</v>
      </c>
      <c r="OJQ59" s="70">
        <f t="shared" si="1838"/>
        <v>4330.8599999999997</v>
      </c>
      <c r="OJR59" s="70">
        <f t="shared" si="1838"/>
        <v>4330.8599999999997</v>
      </c>
      <c r="OJS59" s="70">
        <f t="shared" si="1838"/>
        <v>4330.8599999999997</v>
      </c>
      <c r="OJT59" s="70">
        <f t="shared" si="1838"/>
        <v>4330.8599999999997</v>
      </c>
      <c r="OJU59" s="70">
        <f t="shared" si="1838"/>
        <v>4330.8599999999997</v>
      </c>
      <c r="OJV59" s="70">
        <f t="shared" si="1838"/>
        <v>4330.8599999999997</v>
      </c>
      <c r="OJW59" s="70">
        <f t="shared" si="1838"/>
        <v>4330.8599999999997</v>
      </c>
      <c r="OJX59" s="70">
        <f t="shared" si="1838"/>
        <v>4330.8599999999997</v>
      </c>
      <c r="OJY59" s="70">
        <f t="shared" si="1838"/>
        <v>4330.8599999999997</v>
      </c>
      <c r="OJZ59" s="50">
        <f t="shared" si="1839"/>
        <v>51970.32</v>
      </c>
      <c r="OKA59" s="61" t="s">
        <v>50</v>
      </c>
      <c r="OKB59" s="60">
        <v>51970.319999999992</v>
      </c>
      <c r="OKC59" s="45">
        <f t="shared" si="1840"/>
        <v>4330.8599999999997</v>
      </c>
      <c r="OKD59" s="70">
        <f t="shared" ref="OKD59" si="3539">OKC59</f>
        <v>4330.8599999999997</v>
      </c>
      <c r="OKE59" s="70">
        <f t="shared" si="1841"/>
        <v>4330.8599999999997</v>
      </c>
      <c r="OKF59" s="70">
        <f t="shared" si="1841"/>
        <v>4330.8599999999997</v>
      </c>
      <c r="OKG59" s="70">
        <f t="shared" si="1841"/>
        <v>4330.8599999999997</v>
      </c>
      <c r="OKH59" s="70">
        <f t="shared" si="1841"/>
        <v>4330.8599999999997</v>
      </c>
      <c r="OKI59" s="70">
        <f t="shared" si="1841"/>
        <v>4330.8599999999997</v>
      </c>
      <c r="OKJ59" s="70">
        <f t="shared" si="1841"/>
        <v>4330.8599999999997</v>
      </c>
      <c r="OKK59" s="70">
        <f t="shared" si="1841"/>
        <v>4330.8599999999997</v>
      </c>
      <c r="OKL59" s="70">
        <f t="shared" si="1841"/>
        <v>4330.8599999999997</v>
      </c>
      <c r="OKM59" s="70">
        <f t="shared" si="1841"/>
        <v>4330.8599999999997</v>
      </c>
      <c r="OKN59" s="70">
        <f t="shared" si="1841"/>
        <v>4330.8599999999997</v>
      </c>
      <c r="OKO59" s="70">
        <f t="shared" si="1841"/>
        <v>4330.8599999999997</v>
      </c>
      <c r="OKP59" s="50">
        <f t="shared" si="1842"/>
        <v>51970.32</v>
      </c>
      <c r="OKQ59" s="61" t="s">
        <v>50</v>
      </c>
      <c r="OKR59" s="60">
        <v>51970.319999999992</v>
      </c>
      <c r="OKS59" s="45">
        <f t="shared" si="1843"/>
        <v>4330.8599999999997</v>
      </c>
      <c r="OKT59" s="70">
        <f t="shared" ref="OKT59" si="3540">OKS59</f>
        <v>4330.8599999999997</v>
      </c>
      <c r="OKU59" s="70">
        <f t="shared" si="1844"/>
        <v>4330.8599999999997</v>
      </c>
      <c r="OKV59" s="70">
        <f t="shared" si="1844"/>
        <v>4330.8599999999997</v>
      </c>
      <c r="OKW59" s="70">
        <f t="shared" si="1844"/>
        <v>4330.8599999999997</v>
      </c>
      <c r="OKX59" s="70">
        <f t="shared" si="1844"/>
        <v>4330.8599999999997</v>
      </c>
      <c r="OKY59" s="70">
        <f t="shared" si="1844"/>
        <v>4330.8599999999997</v>
      </c>
      <c r="OKZ59" s="70">
        <f t="shared" si="1844"/>
        <v>4330.8599999999997</v>
      </c>
      <c r="OLA59" s="70">
        <f t="shared" si="1844"/>
        <v>4330.8599999999997</v>
      </c>
      <c r="OLB59" s="70">
        <f t="shared" si="1844"/>
        <v>4330.8599999999997</v>
      </c>
      <c r="OLC59" s="70">
        <f t="shared" si="1844"/>
        <v>4330.8599999999997</v>
      </c>
      <c r="OLD59" s="70">
        <f t="shared" si="1844"/>
        <v>4330.8599999999997</v>
      </c>
      <c r="OLE59" s="70">
        <f t="shared" si="1844"/>
        <v>4330.8599999999997</v>
      </c>
      <c r="OLF59" s="50">
        <f t="shared" si="1845"/>
        <v>51970.32</v>
      </c>
      <c r="OLG59" s="61" t="s">
        <v>50</v>
      </c>
      <c r="OLH59" s="60">
        <v>51970.319999999992</v>
      </c>
      <c r="OLI59" s="45">
        <f t="shared" si="1846"/>
        <v>4330.8599999999997</v>
      </c>
      <c r="OLJ59" s="70">
        <f t="shared" ref="OLJ59" si="3541">OLI59</f>
        <v>4330.8599999999997</v>
      </c>
      <c r="OLK59" s="70">
        <f t="shared" si="1847"/>
        <v>4330.8599999999997</v>
      </c>
      <c r="OLL59" s="70">
        <f t="shared" si="1847"/>
        <v>4330.8599999999997</v>
      </c>
      <c r="OLM59" s="70">
        <f t="shared" si="1847"/>
        <v>4330.8599999999997</v>
      </c>
      <c r="OLN59" s="70">
        <f t="shared" si="1847"/>
        <v>4330.8599999999997</v>
      </c>
      <c r="OLO59" s="70">
        <f t="shared" si="1847"/>
        <v>4330.8599999999997</v>
      </c>
      <c r="OLP59" s="70">
        <f t="shared" si="1847"/>
        <v>4330.8599999999997</v>
      </c>
      <c r="OLQ59" s="70">
        <f t="shared" si="1847"/>
        <v>4330.8599999999997</v>
      </c>
      <c r="OLR59" s="70">
        <f t="shared" si="1847"/>
        <v>4330.8599999999997</v>
      </c>
      <c r="OLS59" s="70">
        <f t="shared" si="1847"/>
        <v>4330.8599999999997</v>
      </c>
      <c r="OLT59" s="70">
        <f t="shared" si="1847"/>
        <v>4330.8599999999997</v>
      </c>
      <c r="OLU59" s="70">
        <f t="shared" si="1847"/>
        <v>4330.8599999999997</v>
      </c>
      <c r="OLV59" s="50">
        <f t="shared" si="1848"/>
        <v>51970.32</v>
      </c>
      <c r="OLW59" s="61" t="s">
        <v>50</v>
      </c>
      <c r="OLX59" s="60">
        <v>51970.319999999992</v>
      </c>
      <c r="OLY59" s="45">
        <f t="shared" si="1849"/>
        <v>4330.8599999999997</v>
      </c>
      <c r="OLZ59" s="70">
        <f t="shared" ref="OLZ59" si="3542">OLY59</f>
        <v>4330.8599999999997</v>
      </c>
      <c r="OMA59" s="70">
        <f t="shared" si="1850"/>
        <v>4330.8599999999997</v>
      </c>
      <c r="OMB59" s="70">
        <f t="shared" si="1850"/>
        <v>4330.8599999999997</v>
      </c>
      <c r="OMC59" s="70">
        <f t="shared" si="1850"/>
        <v>4330.8599999999997</v>
      </c>
      <c r="OMD59" s="70">
        <f t="shared" si="1850"/>
        <v>4330.8599999999997</v>
      </c>
      <c r="OME59" s="70">
        <f t="shared" si="1850"/>
        <v>4330.8599999999997</v>
      </c>
      <c r="OMF59" s="70">
        <f t="shared" si="1850"/>
        <v>4330.8599999999997</v>
      </c>
      <c r="OMG59" s="70">
        <f t="shared" si="1850"/>
        <v>4330.8599999999997</v>
      </c>
      <c r="OMH59" s="70">
        <f t="shared" si="1850"/>
        <v>4330.8599999999997</v>
      </c>
      <c r="OMI59" s="70">
        <f t="shared" si="1850"/>
        <v>4330.8599999999997</v>
      </c>
      <c r="OMJ59" s="70">
        <f t="shared" si="1850"/>
        <v>4330.8599999999997</v>
      </c>
      <c r="OMK59" s="70">
        <f t="shared" si="1850"/>
        <v>4330.8599999999997</v>
      </c>
      <c r="OML59" s="50">
        <f t="shared" si="1851"/>
        <v>51970.32</v>
      </c>
      <c r="OMM59" s="61" t="s">
        <v>50</v>
      </c>
      <c r="OMN59" s="60">
        <v>51970.319999999992</v>
      </c>
      <c r="OMO59" s="45">
        <f t="shared" si="1852"/>
        <v>4330.8599999999997</v>
      </c>
      <c r="OMP59" s="70">
        <f t="shared" ref="OMP59" si="3543">OMO59</f>
        <v>4330.8599999999997</v>
      </c>
      <c r="OMQ59" s="70">
        <f t="shared" si="1853"/>
        <v>4330.8599999999997</v>
      </c>
      <c r="OMR59" s="70">
        <f t="shared" si="1853"/>
        <v>4330.8599999999997</v>
      </c>
      <c r="OMS59" s="70">
        <f t="shared" si="1853"/>
        <v>4330.8599999999997</v>
      </c>
      <c r="OMT59" s="70">
        <f t="shared" si="1853"/>
        <v>4330.8599999999997</v>
      </c>
      <c r="OMU59" s="70">
        <f t="shared" si="1853"/>
        <v>4330.8599999999997</v>
      </c>
      <c r="OMV59" s="70">
        <f t="shared" si="1853"/>
        <v>4330.8599999999997</v>
      </c>
      <c r="OMW59" s="70">
        <f t="shared" si="1853"/>
        <v>4330.8599999999997</v>
      </c>
      <c r="OMX59" s="70">
        <f t="shared" si="1853"/>
        <v>4330.8599999999997</v>
      </c>
      <c r="OMY59" s="70">
        <f t="shared" si="1853"/>
        <v>4330.8599999999997</v>
      </c>
      <c r="OMZ59" s="70">
        <f t="shared" si="1853"/>
        <v>4330.8599999999997</v>
      </c>
      <c r="ONA59" s="70">
        <f t="shared" si="1853"/>
        <v>4330.8599999999997</v>
      </c>
      <c r="ONB59" s="50">
        <f t="shared" si="1854"/>
        <v>51970.32</v>
      </c>
      <c r="ONC59" s="61" t="s">
        <v>50</v>
      </c>
      <c r="OND59" s="60">
        <v>51970.319999999992</v>
      </c>
      <c r="ONE59" s="45">
        <f t="shared" si="1855"/>
        <v>4330.8599999999997</v>
      </c>
      <c r="ONF59" s="70">
        <f t="shared" ref="ONF59" si="3544">ONE59</f>
        <v>4330.8599999999997</v>
      </c>
      <c r="ONG59" s="70">
        <f t="shared" si="1856"/>
        <v>4330.8599999999997</v>
      </c>
      <c r="ONH59" s="70">
        <f t="shared" si="1856"/>
        <v>4330.8599999999997</v>
      </c>
      <c r="ONI59" s="70">
        <f t="shared" si="1856"/>
        <v>4330.8599999999997</v>
      </c>
      <c r="ONJ59" s="70">
        <f t="shared" si="1856"/>
        <v>4330.8599999999997</v>
      </c>
      <c r="ONK59" s="70">
        <f t="shared" si="1856"/>
        <v>4330.8599999999997</v>
      </c>
      <c r="ONL59" s="70">
        <f t="shared" si="1856"/>
        <v>4330.8599999999997</v>
      </c>
      <c r="ONM59" s="70">
        <f t="shared" si="1856"/>
        <v>4330.8599999999997</v>
      </c>
      <c r="ONN59" s="70">
        <f t="shared" si="1856"/>
        <v>4330.8599999999997</v>
      </c>
      <c r="ONO59" s="70">
        <f t="shared" si="1856"/>
        <v>4330.8599999999997</v>
      </c>
      <c r="ONP59" s="70">
        <f t="shared" si="1856"/>
        <v>4330.8599999999997</v>
      </c>
      <c r="ONQ59" s="70">
        <f t="shared" si="1856"/>
        <v>4330.8599999999997</v>
      </c>
      <c r="ONR59" s="50">
        <f t="shared" si="1857"/>
        <v>51970.32</v>
      </c>
      <c r="ONS59" s="61" t="s">
        <v>50</v>
      </c>
      <c r="ONT59" s="60">
        <v>51970.319999999992</v>
      </c>
      <c r="ONU59" s="45">
        <f t="shared" si="1858"/>
        <v>4330.8599999999997</v>
      </c>
      <c r="ONV59" s="70">
        <f t="shared" ref="ONV59" si="3545">ONU59</f>
        <v>4330.8599999999997</v>
      </c>
      <c r="ONW59" s="70">
        <f t="shared" si="1859"/>
        <v>4330.8599999999997</v>
      </c>
      <c r="ONX59" s="70">
        <f t="shared" si="1859"/>
        <v>4330.8599999999997</v>
      </c>
      <c r="ONY59" s="70">
        <f t="shared" si="1859"/>
        <v>4330.8599999999997</v>
      </c>
      <c r="ONZ59" s="70">
        <f t="shared" si="1859"/>
        <v>4330.8599999999997</v>
      </c>
      <c r="OOA59" s="70">
        <f t="shared" si="1859"/>
        <v>4330.8599999999997</v>
      </c>
      <c r="OOB59" s="70">
        <f t="shared" si="1859"/>
        <v>4330.8599999999997</v>
      </c>
      <c r="OOC59" s="70">
        <f t="shared" si="1859"/>
        <v>4330.8599999999997</v>
      </c>
      <c r="OOD59" s="70">
        <f t="shared" si="1859"/>
        <v>4330.8599999999997</v>
      </c>
      <c r="OOE59" s="70">
        <f t="shared" si="1859"/>
        <v>4330.8599999999997</v>
      </c>
      <c r="OOF59" s="70">
        <f t="shared" si="1859"/>
        <v>4330.8599999999997</v>
      </c>
      <c r="OOG59" s="70">
        <f t="shared" si="1859"/>
        <v>4330.8599999999997</v>
      </c>
      <c r="OOH59" s="50">
        <f t="shared" si="1860"/>
        <v>51970.32</v>
      </c>
      <c r="OOI59" s="61" t="s">
        <v>50</v>
      </c>
      <c r="OOJ59" s="60">
        <v>51970.319999999992</v>
      </c>
      <c r="OOK59" s="45">
        <f t="shared" si="1861"/>
        <v>4330.8599999999997</v>
      </c>
      <c r="OOL59" s="70">
        <f t="shared" ref="OOL59" si="3546">OOK59</f>
        <v>4330.8599999999997</v>
      </c>
      <c r="OOM59" s="70">
        <f t="shared" si="1862"/>
        <v>4330.8599999999997</v>
      </c>
      <c r="OON59" s="70">
        <f t="shared" si="1862"/>
        <v>4330.8599999999997</v>
      </c>
      <c r="OOO59" s="70">
        <f t="shared" si="1862"/>
        <v>4330.8599999999997</v>
      </c>
      <c r="OOP59" s="70">
        <f t="shared" si="1862"/>
        <v>4330.8599999999997</v>
      </c>
      <c r="OOQ59" s="70">
        <f t="shared" si="1862"/>
        <v>4330.8599999999997</v>
      </c>
      <c r="OOR59" s="70">
        <f t="shared" si="1862"/>
        <v>4330.8599999999997</v>
      </c>
      <c r="OOS59" s="70">
        <f t="shared" si="1862"/>
        <v>4330.8599999999997</v>
      </c>
      <c r="OOT59" s="70">
        <f t="shared" si="1862"/>
        <v>4330.8599999999997</v>
      </c>
      <c r="OOU59" s="70">
        <f t="shared" si="1862"/>
        <v>4330.8599999999997</v>
      </c>
      <c r="OOV59" s="70">
        <f t="shared" si="1862"/>
        <v>4330.8599999999997</v>
      </c>
      <c r="OOW59" s="70">
        <f t="shared" si="1862"/>
        <v>4330.8599999999997</v>
      </c>
      <c r="OOX59" s="50">
        <f t="shared" si="1863"/>
        <v>51970.32</v>
      </c>
      <c r="OOY59" s="61" t="s">
        <v>50</v>
      </c>
      <c r="OOZ59" s="60">
        <v>51970.319999999992</v>
      </c>
      <c r="OPA59" s="45">
        <f t="shared" si="1864"/>
        <v>4330.8599999999997</v>
      </c>
      <c r="OPB59" s="70">
        <f t="shared" ref="OPB59" si="3547">OPA59</f>
        <v>4330.8599999999997</v>
      </c>
      <c r="OPC59" s="70">
        <f t="shared" si="1865"/>
        <v>4330.8599999999997</v>
      </c>
      <c r="OPD59" s="70">
        <f t="shared" si="1865"/>
        <v>4330.8599999999997</v>
      </c>
      <c r="OPE59" s="70">
        <f t="shared" si="1865"/>
        <v>4330.8599999999997</v>
      </c>
      <c r="OPF59" s="70">
        <f t="shared" si="1865"/>
        <v>4330.8599999999997</v>
      </c>
      <c r="OPG59" s="70">
        <f t="shared" si="1865"/>
        <v>4330.8599999999997</v>
      </c>
      <c r="OPH59" s="70">
        <f t="shared" si="1865"/>
        <v>4330.8599999999997</v>
      </c>
      <c r="OPI59" s="70">
        <f t="shared" si="1865"/>
        <v>4330.8599999999997</v>
      </c>
      <c r="OPJ59" s="70">
        <f t="shared" si="1865"/>
        <v>4330.8599999999997</v>
      </c>
      <c r="OPK59" s="70">
        <f t="shared" si="1865"/>
        <v>4330.8599999999997</v>
      </c>
      <c r="OPL59" s="70">
        <f t="shared" si="1865"/>
        <v>4330.8599999999997</v>
      </c>
      <c r="OPM59" s="70">
        <f t="shared" si="1865"/>
        <v>4330.8599999999997</v>
      </c>
      <c r="OPN59" s="50">
        <f t="shared" si="1866"/>
        <v>51970.32</v>
      </c>
      <c r="OPO59" s="61" t="s">
        <v>50</v>
      </c>
      <c r="OPP59" s="60">
        <v>51970.319999999992</v>
      </c>
      <c r="OPQ59" s="45">
        <f t="shared" si="1867"/>
        <v>4330.8599999999997</v>
      </c>
      <c r="OPR59" s="70">
        <f t="shared" ref="OPR59" si="3548">OPQ59</f>
        <v>4330.8599999999997</v>
      </c>
      <c r="OPS59" s="70">
        <f t="shared" si="1868"/>
        <v>4330.8599999999997</v>
      </c>
      <c r="OPT59" s="70">
        <f t="shared" si="1868"/>
        <v>4330.8599999999997</v>
      </c>
      <c r="OPU59" s="70">
        <f t="shared" si="1868"/>
        <v>4330.8599999999997</v>
      </c>
      <c r="OPV59" s="70">
        <f t="shared" si="1868"/>
        <v>4330.8599999999997</v>
      </c>
      <c r="OPW59" s="70">
        <f t="shared" si="1868"/>
        <v>4330.8599999999997</v>
      </c>
      <c r="OPX59" s="70">
        <f t="shared" si="1868"/>
        <v>4330.8599999999997</v>
      </c>
      <c r="OPY59" s="70">
        <f t="shared" si="1868"/>
        <v>4330.8599999999997</v>
      </c>
      <c r="OPZ59" s="70">
        <f t="shared" si="1868"/>
        <v>4330.8599999999997</v>
      </c>
      <c r="OQA59" s="70">
        <f t="shared" si="1868"/>
        <v>4330.8599999999997</v>
      </c>
      <c r="OQB59" s="70">
        <f t="shared" si="1868"/>
        <v>4330.8599999999997</v>
      </c>
      <c r="OQC59" s="70">
        <f t="shared" si="1868"/>
        <v>4330.8599999999997</v>
      </c>
      <c r="OQD59" s="50">
        <f t="shared" si="1869"/>
        <v>51970.32</v>
      </c>
      <c r="OQE59" s="61" t="s">
        <v>50</v>
      </c>
      <c r="OQF59" s="60">
        <v>51970.319999999992</v>
      </c>
      <c r="OQG59" s="45">
        <f t="shared" si="1870"/>
        <v>4330.8599999999997</v>
      </c>
      <c r="OQH59" s="70">
        <f t="shared" ref="OQH59" si="3549">OQG59</f>
        <v>4330.8599999999997</v>
      </c>
      <c r="OQI59" s="70">
        <f t="shared" si="1871"/>
        <v>4330.8599999999997</v>
      </c>
      <c r="OQJ59" s="70">
        <f t="shared" si="1871"/>
        <v>4330.8599999999997</v>
      </c>
      <c r="OQK59" s="70">
        <f t="shared" si="1871"/>
        <v>4330.8599999999997</v>
      </c>
      <c r="OQL59" s="70">
        <f t="shared" si="1871"/>
        <v>4330.8599999999997</v>
      </c>
      <c r="OQM59" s="70">
        <f t="shared" si="1871"/>
        <v>4330.8599999999997</v>
      </c>
      <c r="OQN59" s="70">
        <f t="shared" si="1871"/>
        <v>4330.8599999999997</v>
      </c>
      <c r="OQO59" s="70">
        <f t="shared" si="1871"/>
        <v>4330.8599999999997</v>
      </c>
      <c r="OQP59" s="70">
        <f t="shared" si="1871"/>
        <v>4330.8599999999997</v>
      </c>
      <c r="OQQ59" s="70">
        <f t="shared" si="1871"/>
        <v>4330.8599999999997</v>
      </c>
      <c r="OQR59" s="70">
        <f t="shared" si="1871"/>
        <v>4330.8599999999997</v>
      </c>
      <c r="OQS59" s="70">
        <f t="shared" si="1871"/>
        <v>4330.8599999999997</v>
      </c>
      <c r="OQT59" s="50">
        <f t="shared" si="1872"/>
        <v>51970.32</v>
      </c>
      <c r="OQU59" s="61" t="s">
        <v>50</v>
      </c>
      <c r="OQV59" s="60">
        <v>51970.319999999992</v>
      </c>
      <c r="OQW59" s="45">
        <f t="shared" si="1873"/>
        <v>4330.8599999999997</v>
      </c>
      <c r="OQX59" s="70">
        <f t="shared" ref="OQX59" si="3550">OQW59</f>
        <v>4330.8599999999997</v>
      </c>
      <c r="OQY59" s="70">
        <f t="shared" si="1874"/>
        <v>4330.8599999999997</v>
      </c>
      <c r="OQZ59" s="70">
        <f t="shared" si="1874"/>
        <v>4330.8599999999997</v>
      </c>
      <c r="ORA59" s="70">
        <f t="shared" si="1874"/>
        <v>4330.8599999999997</v>
      </c>
      <c r="ORB59" s="70">
        <f t="shared" si="1874"/>
        <v>4330.8599999999997</v>
      </c>
      <c r="ORC59" s="70">
        <f t="shared" si="1874"/>
        <v>4330.8599999999997</v>
      </c>
      <c r="ORD59" s="70">
        <f t="shared" si="1874"/>
        <v>4330.8599999999997</v>
      </c>
      <c r="ORE59" s="70">
        <f t="shared" si="1874"/>
        <v>4330.8599999999997</v>
      </c>
      <c r="ORF59" s="70">
        <f t="shared" si="1874"/>
        <v>4330.8599999999997</v>
      </c>
      <c r="ORG59" s="70">
        <f t="shared" si="1874"/>
        <v>4330.8599999999997</v>
      </c>
      <c r="ORH59" s="70">
        <f t="shared" si="1874"/>
        <v>4330.8599999999997</v>
      </c>
      <c r="ORI59" s="70">
        <f t="shared" si="1874"/>
        <v>4330.8599999999997</v>
      </c>
      <c r="ORJ59" s="50">
        <f t="shared" si="1875"/>
        <v>51970.32</v>
      </c>
      <c r="ORK59" s="61" t="s">
        <v>50</v>
      </c>
      <c r="ORL59" s="60">
        <v>51970.319999999992</v>
      </c>
      <c r="ORM59" s="45">
        <f t="shared" si="1876"/>
        <v>4330.8599999999997</v>
      </c>
      <c r="ORN59" s="70">
        <f t="shared" ref="ORN59" si="3551">ORM59</f>
        <v>4330.8599999999997</v>
      </c>
      <c r="ORO59" s="70">
        <f t="shared" si="1877"/>
        <v>4330.8599999999997</v>
      </c>
      <c r="ORP59" s="70">
        <f t="shared" si="1877"/>
        <v>4330.8599999999997</v>
      </c>
      <c r="ORQ59" s="70">
        <f t="shared" si="1877"/>
        <v>4330.8599999999997</v>
      </c>
      <c r="ORR59" s="70">
        <f t="shared" si="1877"/>
        <v>4330.8599999999997</v>
      </c>
      <c r="ORS59" s="70">
        <f t="shared" si="1877"/>
        <v>4330.8599999999997</v>
      </c>
      <c r="ORT59" s="70">
        <f t="shared" si="1877"/>
        <v>4330.8599999999997</v>
      </c>
      <c r="ORU59" s="70">
        <f t="shared" si="1877"/>
        <v>4330.8599999999997</v>
      </c>
      <c r="ORV59" s="70">
        <f t="shared" si="1877"/>
        <v>4330.8599999999997</v>
      </c>
      <c r="ORW59" s="70">
        <f t="shared" si="1877"/>
        <v>4330.8599999999997</v>
      </c>
      <c r="ORX59" s="70">
        <f t="shared" si="1877"/>
        <v>4330.8599999999997</v>
      </c>
      <c r="ORY59" s="70">
        <f t="shared" si="1877"/>
        <v>4330.8599999999997</v>
      </c>
      <c r="ORZ59" s="50">
        <f t="shared" si="1878"/>
        <v>51970.32</v>
      </c>
      <c r="OSA59" s="61" t="s">
        <v>50</v>
      </c>
      <c r="OSB59" s="60">
        <v>51970.319999999992</v>
      </c>
      <c r="OSC59" s="45">
        <f t="shared" si="1879"/>
        <v>4330.8599999999997</v>
      </c>
      <c r="OSD59" s="70">
        <f t="shared" ref="OSD59" si="3552">OSC59</f>
        <v>4330.8599999999997</v>
      </c>
      <c r="OSE59" s="70">
        <f t="shared" si="1880"/>
        <v>4330.8599999999997</v>
      </c>
      <c r="OSF59" s="70">
        <f t="shared" si="1880"/>
        <v>4330.8599999999997</v>
      </c>
      <c r="OSG59" s="70">
        <f t="shared" si="1880"/>
        <v>4330.8599999999997</v>
      </c>
      <c r="OSH59" s="70">
        <f t="shared" si="1880"/>
        <v>4330.8599999999997</v>
      </c>
      <c r="OSI59" s="70">
        <f t="shared" si="1880"/>
        <v>4330.8599999999997</v>
      </c>
      <c r="OSJ59" s="70">
        <f t="shared" si="1880"/>
        <v>4330.8599999999997</v>
      </c>
      <c r="OSK59" s="70">
        <f t="shared" si="1880"/>
        <v>4330.8599999999997</v>
      </c>
      <c r="OSL59" s="70">
        <f t="shared" si="1880"/>
        <v>4330.8599999999997</v>
      </c>
      <c r="OSM59" s="70">
        <f t="shared" si="1880"/>
        <v>4330.8599999999997</v>
      </c>
      <c r="OSN59" s="70">
        <f t="shared" si="1880"/>
        <v>4330.8599999999997</v>
      </c>
      <c r="OSO59" s="70">
        <f t="shared" si="1880"/>
        <v>4330.8599999999997</v>
      </c>
      <c r="OSP59" s="50">
        <f t="shared" si="1881"/>
        <v>51970.32</v>
      </c>
      <c r="OSQ59" s="61" t="s">
        <v>50</v>
      </c>
      <c r="OSR59" s="60">
        <v>51970.319999999992</v>
      </c>
      <c r="OSS59" s="45">
        <f t="shared" si="1882"/>
        <v>4330.8599999999997</v>
      </c>
      <c r="OST59" s="70">
        <f t="shared" ref="OST59" si="3553">OSS59</f>
        <v>4330.8599999999997</v>
      </c>
      <c r="OSU59" s="70">
        <f t="shared" si="1883"/>
        <v>4330.8599999999997</v>
      </c>
      <c r="OSV59" s="70">
        <f t="shared" si="1883"/>
        <v>4330.8599999999997</v>
      </c>
      <c r="OSW59" s="70">
        <f t="shared" si="1883"/>
        <v>4330.8599999999997</v>
      </c>
      <c r="OSX59" s="70">
        <f t="shared" si="1883"/>
        <v>4330.8599999999997</v>
      </c>
      <c r="OSY59" s="70">
        <f t="shared" si="1883"/>
        <v>4330.8599999999997</v>
      </c>
      <c r="OSZ59" s="70">
        <f t="shared" si="1883"/>
        <v>4330.8599999999997</v>
      </c>
      <c r="OTA59" s="70">
        <f t="shared" si="1883"/>
        <v>4330.8599999999997</v>
      </c>
      <c r="OTB59" s="70">
        <f t="shared" si="1883"/>
        <v>4330.8599999999997</v>
      </c>
      <c r="OTC59" s="70">
        <f t="shared" si="1883"/>
        <v>4330.8599999999997</v>
      </c>
      <c r="OTD59" s="70">
        <f t="shared" si="1883"/>
        <v>4330.8599999999997</v>
      </c>
      <c r="OTE59" s="70">
        <f t="shared" si="1883"/>
        <v>4330.8599999999997</v>
      </c>
      <c r="OTF59" s="50">
        <f t="shared" si="1884"/>
        <v>51970.32</v>
      </c>
      <c r="OTG59" s="61" t="s">
        <v>50</v>
      </c>
      <c r="OTH59" s="60">
        <v>51970.319999999992</v>
      </c>
      <c r="OTI59" s="45">
        <f t="shared" si="1885"/>
        <v>4330.8599999999997</v>
      </c>
      <c r="OTJ59" s="70">
        <f t="shared" ref="OTJ59" si="3554">OTI59</f>
        <v>4330.8599999999997</v>
      </c>
      <c r="OTK59" s="70">
        <f t="shared" si="1886"/>
        <v>4330.8599999999997</v>
      </c>
      <c r="OTL59" s="70">
        <f t="shared" si="1886"/>
        <v>4330.8599999999997</v>
      </c>
      <c r="OTM59" s="70">
        <f t="shared" si="1886"/>
        <v>4330.8599999999997</v>
      </c>
      <c r="OTN59" s="70">
        <f t="shared" si="1886"/>
        <v>4330.8599999999997</v>
      </c>
      <c r="OTO59" s="70">
        <f t="shared" si="1886"/>
        <v>4330.8599999999997</v>
      </c>
      <c r="OTP59" s="70">
        <f t="shared" si="1886"/>
        <v>4330.8599999999997</v>
      </c>
      <c r="OTQ59" s="70">
        <f t="shared" si="1886"/>
        <v>4330.8599999999997</v>
      </c>
      <c r="OTR59" s="70">
        <f t="shared" si="1886"/>
        <v>4330.8599999999997</v>
      </c>
      <c r="OTS59" s="70">
        <f t="shared" si="1886"/>
        <v>4330.8599999999997</v>
      </c>
      <c r="OTT59" s="70">
        <f t="shared" si="1886"/>
        <v>4330.8599999999997</v>
      </c>
      <c r="OTU59" s="70">
        <f t="shared" si="1886"/>
        <v>4330.8599999999997</v>
      </c>
      <c r="OTV59" s="50">
        <f t="shared" si="1887"/>
        <v>51970.32</v>
      </c>
      <c r="OTW59" s="61" t="s">
        <v>50</v>
      </c>
      <c r="OTX59" s="60">
        <v>51970.319999999992</v>
      </c>
      <c r="OTY59" s="45">
        <f t="shared" si="1888"/>
        <v>4330.8599999999997</v>
      </c>
      <c r="OTZ59" s="70">
        <f t="shared" ref="OTZ59" si="3555">OTY59</f>
        <v>4330.8599999999997</v>
      </c>
      <c r="OUA59" s="70">
        <f t="shared" si="1889"/>
        <v>4330.8599999999997</v>
      </c>
      <c r="OUB59" s="70">
        <f t="shared" si="1889"/>
        <v>4330.8599999999997</v>
      </c>
      <c r="OUC59" s="70">
        <f t="shared" si="1889"/>
        <v>4330.8599999999997</v>
      </c>
      <c r="OUD59" s="70">
        <f t="shared" si="1889"/>
        <v>4330.8599999999997</v>
      </c>
      <c r="OUE59" s="70">
        <f t="shared" si="1889"/>
        <v>4330.8599999999997</v>
      </c>
      <c r="OUF59" s="70">
        <f t="shared" si="1889"/>
        <v>4330.8599999999997</v>
      </c>
      <c r="OUG59" s="70">
        <f t="shared" si="1889"/>
        <v>4330.8599999999997</v>
      </c>
      <c r="OUH59" s="70">
        <f t="shared" si="1889"/>
        <v>4330.8599999999997</v>
      </c>
      <c r="OUI59" s="70">
        <f t="shared" si="1889"/>
        <v>4330.8599999999997</v>
      </c>
      <c r="OUJ59" s="70">
        <f t="shared" si="1889"/>
        <v>4330.8599999999997</v>
      </c>
      <c r="OUK59" s="70">
        <f t="shared" si="1889"/>
        <v>4330.8599999999997</v>
      </c>
      <c r="OUL59" s="50">
        <f t="shared" si="1890"/>
        <v>51970.32</v>
      </c>
      <c r="OUM59" s="61" t="s">
        <v>50</v>
      </c>
      <c r="OUN59" s="60">
        <v>51970.319999999992</v>
      </c>
      <c r="OUO59" s="45">
        <f t="shared" si="1891"/>
        <v>4330.8599999999997</v>
      </c>
      <c r="OUP59" s="70">
        <f t="shared" ref="OUP59" si="3556">OUO59</f>
        <v>4330.8599999999997</v>
      </c>
      <c r="OUQ59" s="70">
        <f t="shared" si="1892"/>
        <v>4330.8599999999997</v>
      </c>
      <c r="OUR59" s="70">
        <f t="shared" si="1892"/>
        <v>4330.8599999999997</v>
      </c>
      <c r="OUS59" s="70">
        <f t="shared" si="1892"/>
        <v>4330.8599999999997</v>
      </c>
      <c r="OUT59" s="70">
        <f t="shared" si="1892"/>
        <v>4330.8599999999997</v>
      </c>
      <c r="OUU59" s="70">
        <f t="shared" si="1892"/>
        <v>4330.8599999999997</v>
      </c>
      <c r="OUV59" s="70">
        <f t="shared" si="1892"/>
        <v>4330.8599999999997</v>
      </c>
      <c r="OUW59" s="70">
        <f t="shared" si="1892"/>
        <v>4330.8599999999997</v>
      </c>
      <c r="OUX59" s="70">
        <f t="shared" si="1892"/>
        <v>4330.8599999999997</v>
      </c>
      <c r="OUY59" s="70">
        <f t="shared" si="1892"/>
        <v>4330.8599999999997</v>
      </c>
      <c r="OUZ59" s="70">
        <f t="shared" si="1892"/>
        <v>4330.8599999999997</v>
      </c>
      <c r="OVA59" s="70">
        <f t="shared" si="1892"/>
        <v>4330.8599999999997</v>
      </c>
      <c r="OVB59" s="50">
        <f t="shared" si="1893"/>
        <v>51970.32</v>
      </c>
      <c r="OVC59" s="61" t="s">
        <v>50</v>
      </c>
      <c r="OVD59" s="60">
        <v>51970.319999999992</v>
      </c>
      <c r="OVE59" s="45">
        <f t="shared" si="1894"/>
        <v>4330.8599999999997</v>
      </c>
      <c r="OVF59" s="70">
        <f t="shared" ref="OVF59" si="3557">OVE59</f>
        <v>4330.8599999999997</v>
      </c>
      <c r="OVG59" s="70">
        <f t="shared" si="1895"/>
        <v>4330.8599999999997</v>
      </c>
      <c r="OVH59" s="70">
        <f t="shared" si="1895"/>
        <v>4330.8599999999997</v>
      </c>
      <c r="OVI59" s="70">
        <f t="shared" si="1895"/>
        <v>4330.8599999999997</v>
      </c>
      <c r="OVJ59" s="70">
        <f t="shared" si="1895"/>
        <v>4330.8599999999997</v>
      </c>
      <c r="OVK59" s="70">
        <f t="shared" si="1895"/>
        <v>4330.8599999999997</v>
      </c>
      <c r="OVL59" s="70">
        <f t="shared" si="1895"/>
        <v>4330.8599999999997</v>
      </c>
      <c r="OVM59" s="70">
        <f t="shared" si="1895"/>
        <v>4330.8599999999997</v>
      </c>
      <c r="OVN59" s="70">
        <f t="shared" si="1895"/>
        <v>4330.8599999999997</v>
      </c>
      <c r="OVO59" s="70">
        <f t="shared" si="1895"/>
        <v>4330.8599999999997</v>
      </c>
      <c r="OVP59" s="70">
        <f t="shared" si="1895"/>
        <v>4330.8599999999997</v>
      </c>
      <c r="OVQ59" s="70">
        <f t="shared" si="1895"/>
        <v>4330.8599999999997</v>
      </c>
      <c r="OVR59" s="50">
        <f t="shared" si="1896"/>
        <v>51970.32</v>
      </c>
      <c r="OVS59" s="61" t="s">
        <v>50</v>
      </c>
      <c r="OVT59" s="60">
        <v>51970.319999999992</v>
      </c>
      <c r="OVU59" s="45">
        <f t="shared" si="1897"/>
        <v>4330.8599999999997</v>
      </c>
      <c r="OVV59" s="70">
        <f t="shared" ref="OVV59" si="3558">OVU59</f>
        <v>4330.8599999999997</v>
      </c>
      <c r="OVW59" s="70">
        <f t="shared" si="1898"/>
        <v>4330.8599999999997</v>
      </c>
      <c r="OVX59" s="70">
        <f t="shared" si="1898"/>
        <v>4330.8599999999997</v>
      </c>
      <c r="OVY59" s="70">
        <f t="shared" si="1898"/>
        <v>4330.8599999999997</v>
      </c>
      <c r="OVZ59" s="70">
        <f t="shared" si="1898"/>
        <v>4330.8599999999997</v>
      </c>
      <c r="OWA59" s="70">
        <f t="shared" si="1898"/>
        <v>4330.8599999999997</v>
      </c>
      <c r="OWB59" s="70">
        <f t="shared" si="1898"/>
        <v>4330.8599999999997</v>
      </c>
      <c r="OWC59" s="70">
        <f t="shared" si="1898"/>
        <v>4330.8599999999997</v>
      </c>
      <c r="OWD59" s="70">
        <f t="shared" si="1898"/>
        <v>4330.8599999999997</v>
      </c>
      <c r="OWE59" s="70">
        <f t="shared" si="1898"/>
        <v>4330.8599999999997</v>
      </c>
      <c r="OWF59" s="70">
        <f t="shared" si="1898"/>
        <v>4330.8599999999997</v>
      </c>
      <c r="OWG59" s="70">
        <f t="shared" si="1898"/>
        <v>4330.8599999999997</v>
      </c>
      <c r="OWH59" s="50">
        <f t="shared" si="1899"/>
        <v>51970.32</v>
      </c>
      <c r="OWI59" s="61" t="s">
        <v>50</v>
      </c>
      <c r="OWJ59" s="60">
        <v>51970.319999999992</v>
      </c>
      <c r="OWK59" s="45">
        <f t="shared" si="1900"/>
        <v>4330.8599999999997</v>
      </c>
      <c r="OWL59" s="70">
        <f t="shared" ref="OWL59" si="3559">OWK59</f>
        <v>4330.8599999999997</v>
      </c>
      <c r="OWM59" s="70">
        <f t="shared" si="1901"/>
        <v>4330.8599999999997</v>
      </c>
      <c r="OWN59" s="70">
        <f t="shared" si="1901"/>
        <v>4330.8599999999997</v>
      </c>
      <c r="OWO59" s="70">
        <f t="shared" si="1901"/>
        <v>4330.8599999999997</v>
      </c>
      <c r="OWP59" s="70">
        <f t="shared" si="1901"/>
        <v>4330.8599999999997</v>
      </c>
      <c r="OWQ59" s="70">
        <f t="shared" si="1901"/>
        <v>4330.8599999999997</v>
      </c>
      <c r="OWR59" s="70">
        <f t="shared" si="1901"/>
        <v>4330.8599999999997</v>
      </c>
      <c r="OWS59" s="70">
        <f t="shared" si="1901"/>
        <v>4330.8599999999997</v>
      </c>
      <c r="OWT59" s="70">
        <f t="shared" si="1901"/>
        <v>4330.8599999999997</v>
      </c>
      <c r="OWU59" s="70">
        <f t="shared" si="1901"/>
        <v>4330.8599999999997</v>
      </c>
      <c r="OWV59" s="70">
        <f t="shared" si="1901"/>
        <v>4330.8599999999997</v>
      </c>
      <c r="OWW59" s="70">
        <f t="shared" si="1901"/>
        <v>4330.8599999999997</v>
      </c>
      <c r="OWX59" s="50">
        <f t="shared" si="1902"/>
        <v>51970.32</v>
      </c>
      <c r="OWY59" s="61" t="s">
        <v>50</v>
      </c>
      <c r="OWZ59" s="60">
        <v>51970.319999999992</v>
      </c>
      <c r="OXA59" s="45">
        <f t="shared" si="1903"/>
        <v>4330.8599999999997</v>
      </c>
      <c r="OXB59" s="70">
        <f t="shared" ref="OXB59" si="3560">OXA59</f>
        <v>4330.8599999999997</v>
      </c>
      <c r="OXC59" s="70">
        <f t="shared" si="1904"/>
        <v>4330.8599999999997</v>
      </c>
      <c r="OXD59" s="70">
        <f t="shared" si="1904"/>
        <v>4330.8599999999997</v>
      </c>
      <c r="OXE59" s="70">
        <f t="shared" si="1904"/>
        <v>4330.8599999999997</v>
      </c>
      <c r="OXF59" s="70">
        <f t="shared" si="1904"/>
        <v>4330.8599999999997</v>
      </c>
      <c r="OXG59" s="70">
        <f t="shared" si="1904"/>
        <v>4330.8599999999997</v>
      </c>
      <c r="OXH59" s="70">
        <f t="shared" si="1904"/>
        <v>4330.8599999999997</v>
      </c>
      <c r="OXI59" s="70">
        <f t="shared" si="1904"/>
        <v>4330.8599999999997</v>
      </c>
      <c r="OXJ59" s="70">
        <f t="shared" si="1904"/>
        <v>4330.8599999999997</v>
      </c>
      <c r="OXK59" s="70">
        <f t="shared" si="1904"/>
        <v>4330.8599999999997</v>
      </c>
      <c r="OXL59" s="70">
        <f t="shared" si="1904"/>
        <v>4330.8599999999997</v>
      </c>
      <c r="OXM59" s="70">
        <f t="shared" si="1904"/>
        <v>4330.8599999999997</v>
      </c>
      <c r="OXN59" s="50">
        <f t="shared" si="1905"/>
        <v>51970.32</v>
      </c>
      <c r="OXO59" s="61" t="s">
        <v>50</v>
      </c>
      <c r="OXP59" s="60">
        <v>51970.319999999992</v>
      </c>
      <c r="OXQ59" s="45">
        <f t="shared" si="1906"/>
        <v>4330.8599999999997</v>
      </c>
      <c r="OXR59" s="70">
        <f t="shared" ref="OXR59" si="3561">OXQ59</f>
        <v>4330.8599999999997</v>
      </c>
      <c r="OXS59" s="70">
        <f t="shared" si="1907"/>
        <v>4330.8599999999997</v>
      </c>
      <c r="OXT59" s="70">
        <f t="shared" si="1907"/>
        <v>4330.8599999999997</v>
      </c>
      <c r="OXU59" s="70">
        <f t="shared" si="1907"/>
        <v>4330.8599999999997</v>
      </c>
      <c r="OXV59" s="70">
        <f t="shared" si="1907"/>
        <v>4330.8599999999997</v>
      </c>
      <c r="OXW59" s="70">
        <f t="shared" si="1907"/>
        <v>4330.8599999999997</v>
      </c>
      <c r="OXX59" s="70">
        <f t="shared" si="1907"/>
        <v>4330.8599999999997</v>
      </c>
      <c r="OXY59" s="70">
        <f t="shared" si="1907"/>
        <v>4330.8599999999997</v>
      </c>
      <c r="OXZ59" s="70">
        <f t="shared" si="1907"/>
        <v>4330.8599999999997</v>
      </c>
      <c r="OYA59" s="70">
        <f t="shared" si="1907"/>
        <v>4330.8599999999997</v>
      </c>
      <c r="OYB59" s="70">
        <f t="shared" si="1907"/>
        <v>4330.8599999999997</v>
      </c>
      <c r="OYC59" s="70">
        <f t="shared" si="1907"/>
        <v>4330.8599999999997</v>
      </c>
      <c r="OYD59" s="50">
        <f t="shared" si="1908"/>
        <v>51970.32</v>
      </c>
      <c r="OYE59" s="61" t="s">
        <v>50</v>
      </c>
      <c r="OYF59" s="60">
        <v>51970.319999999992</v>
      </c>
      <c r="OYG59" s="45">
        <f t="shared" si="1909"/>
        <v>4330.8599999999997</v>
      </c>
      <c r="OYH59" s="70">
        <f t="shared" ref="OYH59" si="3562">OYG59</f>
        <v>4330.8599999999997</v>
      </c>
      <c r="OYI59" s="70">
        <f t="shared" si="1910"/>
        <v>4330.8599999999997</v>
      </c>
      <c r="OYJ59" s="70">
        <f t="shared" si="1910"/>
        <v>4330.8599999999997</v>
      </c>
      <c r="OYK59" s="70">
        <f t="shared" si="1910"/>
        <v>4330.8599999999997</v>
      </c>
      <c r="OYL59" s="70">
        <f t="shared" si="1910"/>
        <v>4330.8599999999997</v>
      </c>
      <c r="OYM59" s="70">
        <f t="shared" si="1910"/>
        <v>4330.8599999999997</v>
      </c>
      <c r="OYN59" s="70">
        <f t="shared" si="1910"/>
        <v>4330.8599999999997</v>
      </c>
      <c r="OYO59" s="70">
        <f t="shared" si="1910"/>
        <v>4330.8599999999997</v>
      </c>
      <c r="OYP59" s="70">
        <f t="shared" si="1910"/>
        <v>4330.8599999999997</v>
      </c>
      <c r="OYQ59" s="70">
        <f t="shared" si="1910"/>
        <v>4330.8599999999997</v>
      </c>
      <c r="OYR59" s="70">
        <f t="shared" si="1910"/>
        <v>4330.8599999999997</v>
      </c>
      <c r="OYS59" s="70">
        <f t="shared" si="1910"/>
        <v>4330.8599999999997</v>
      </c>
      <c r="OYT59" s="50">
        <f t="shared" si="1911"/>
        <v>51970.32</v>
      </c>
      <c r="OYU59" s="61" t="s">
        <v>50</v>
      </c>
      <c r="OYV59" s="60">
        <v>51970.319999999992</v>
      </c>
      <c r="OYW59" s="45">
        <f t="shared" si="1912"/>
        <v>4330.8599999999997</v>
      </c>
      <c r="OYX59" s="70">
        <f t="shared" ref="OYX59" si="3563">OYW59</f>
        <v>4330.8599999999997</v>
      </c>
      <c r="OYY59" s="70">
        <f t="shared" si="1913"/>
        <v>4330.8599999999997</v>
      </c>
      <c r="OYZ59" s="70">
        <f t="shared" si="1913"/>
        <v>4330.8599999999997</v>
      </c>
      <c r="OZA59" s="70">
        <f t="shared" si="1913"/>
        <v>4330.8599999999997</v>
      </c>
      <c r="OZB59" s="70">
        <f t="shared" si="1913"/>
        <v>4330.8599999999997</v>
      </c>
      <c r="OZC59" s="70">
        <f t="shared" si="1913"/>
        <v>4330.8599999999997</v>
      </c>
      <c r="OZD59" s="70">
        <f t="shared" si="1913"/>
        <v>4330.8599999999997</v>
      </c>
      <c r="OZE59" s="70">
        <f t="shared" si="1913"/>
        <v>4330.8599999999997</v>
      </c>
      <c r="OZF59" s="70">
        <f t="shared" si="1913"/>
        <v>4330.8599999999997</v>
      </c>
      <c r="OZG59" s="70">
        <f t="shared" si="1913"/>
        <v>4330.8599999999997</v>
      </c>
      <c r="OZH59" s="70">
        <f t="shared" si="1913"/>
        <v>4330.8599999999997</v>
      </c>
      <c r="OZI59" s="70">
        <f t="shared" si="1913"/>
        <v>4330.8599999999997</v>
      </c>
      <c r="OZJ59" s="50">
        <f t="shared" si="1914"/>
        <v>51970.32</v>
      </c>
      <c r="OZK59" s="61" t="s">
        <v>50</v>
      </c>
      <c r="OZL59" s="60">
        <v>51970.319999999992</v>
      </c>
      <c r="OZM59" s="45">
        <f t="shared" si="1915"/>
        <v>4330.8599999999997</v>
      </c>
      <c r="OZN59" s="70">
        <f t="shared" ref="OZN59" si="3564">OZM59</f>
        <v>4330.8599999999997</v>
      </c>
      <c r="OZO59" s="70">
        <f t="shared" si="1916"/>
        <v>4330.8599999999997</v>
      </c>
      <c r="OZP59" s="70">
        <f t="shared" si="1916"/>
        <v>4330.8599999999997</v>
      </c>
      <c r="OZQ59" s="70">
        <f t="shared" si="1916"/>
        <v>4330.8599999999997</v>
      </c>
      <c r="OZR59" s="70">
        <f t="shared" si="1916"/>
        <v>4330.8599999999997</v>
      </c>
      <c r="OZS59" s="70">
        <f t="shared" si="1916"/>
        <v>4330.8599999999997</v>
      </c>
      <c r="OZT59" s="70">
        <f t="shared" si="1916"/>
        <v>4330.8599999999997</v>
      </c>
      <c r="OZU59" s="70">
        <f t="shared" si="1916"/>
        <v>4330.8599999999997</v>
      </c>
      <c r="OZV59" s="70">
        <f t="shared" si="1916"/>
        <v>4330.8599999999997</v>
      </c>
      <c r="OZW59" s="70">
        <f t="shared" si="1916"/>
        <v>4330.8599999999997</v>
      </c>
      <c r="OZX59" s="70">
        <f t="shared" si="1916"/>
        <v>4330.8599999999997</v>
      </c>
      <c r="OZY59" s="70">
        <f t="shared" si="1916"/>
        <v>4330.8599999999997</v>
      </c>
      <c r="OZZ59" s="50">
        <f t="shared" si="1917"/>
        <v>51970.32</v>
      </c>
      <c r="PAA59" s="61" t="s">
        <v>50</v>
      </c>
      <c r="PAB59" s="60">
        <v>51970.319999999992</v>
      </c>
      <c r="PAC59" s="45">
        <f t="shared" si="1918"/>
        <v>4330.8599999999997</v>
      </c>
      <c r="PAD59" s="70">
        <f t="shared" ref="PAD59" si="3565">PAC59</f>
        <v>4330.8599999999997</v>
      </c>
      <c r="PAE59" s="70">
        <f t="shared" si="1919"/>
        <v>4330.8599999999997</v>
      </c>
      <c r="PAF59" s="70">
        <f t="shared" si="1919"/>
        <v>4330.8599999999997</v>
      </c>
      <c r="PAG59" s="70">
        <f t="shared" si="1919"/>
        <v>4330.8599999999997</v>
      </c>
      <c r="PAH59" s="70">
        <f t="shared" si="1919"/>
        <v>4330.8599999999997</v>
      </c>
      <c r="PAI59" s="70">
        <f t="shared" si="1919"/>
        <v>4330.8599999999997</v>
      </c>
      <c r="PAJ59" s="70">
        <f t="shared" si="1919"/>
        <v>4330.8599999999997</v>
      </c>
      <c r="PAK59" s="70">
        <f t="shared" si="1919"/>
        <v>4330.8599999999997</v>
      </c>
      <c r="PAL59" s="70">
        <f t="shared" si="1919"/>
        <v>4330.8599999999997</v>
      </c>
      <c r="PAM59" s="70">
        <f t="shared" si="1919"/>
        <v>4330.8599999999997</v>
      </c>
      <c r="PAN59" s="70">
        <f t="shared" si="1919"/>
        <v>4330.8599999999997</v>
      </c>
      <c r="PAO59" s="70">
        <f t="shared" si="1919"/>
        <v>4330.8599999999997</v>
      </c>
      <c r="PAP59" s="50">
        <f t="shared" si="1920"/>
        <v>51970.32</v>
      </c>
      <c r="PAQ59" s="61" t="s">
        <v>50</v>
      </c>
      <c r="PAR59" s="60">
        <v>51970.319999999992</v>
      </c>
      <c r="PAS59" s="45">
        <f t="shared" si="1921"/>
        <v>4330.8599999999997</v>
      </c>
      <c r="PAT59" s="70">
        <f t="shared" ref="PAT59" si="3566">PAS59</f>
        <v>4330.8599999999997</v>
      </c>
      <c r="PAU59" s="70">
        <f t="shared" si="1922"/>
        <v>4330.8599999999997</v>
      </c>
      <c r="PAV59" s="70">
        <f t="shared" si="1922"/>
        <v>4330.8599999999997</v>
      </c>
      <c r="PAW59" s="70">
        <f t="shared" si="1922"/>
        <v>4330.8599999999997</v>
      </c>
      <c r="PAX59" s="70">
        <f t="shared" si="1922"/>
        <v>4330.8599999999997</v>
      </c>
      <c r="PAY59" s="70">
        <f t="shared" si="1922"/>
        <v>4330.8599999999997</v>
      </c>
      <c r="PAZ59" s="70">
        <f t="shared" si="1922"/>
        <v>4330.8599999999997</v>
      </c>
      <c r="PBA59" s="70">
        <f t="shared" si="1922"/>
        <v>4330.8599999999997</v>
      </c>
      <c r="PBB59" s="70">
        <f t="shared" si="1922"/>
        <v>4330.8599999999997</v>
      </c>
      <c r="PBC59" s="70">
        <f t="shared" si="1922"/>
        <v>4330.8599999999997</v>
      </c>
      <c r="PBD59" s="70">
        <f t="shared" si="1922"/>
        <v>4330.8599999999997</v>
      </c>
      <c r="PBE59" s="70">
        <f t="shared" si="1922"/>
        <v>4330.8599999999997</v>
      </c>
      <c r="PBF59" s="50">
        <f t="shared" si="1923"/>
        <v>51970.32</v>
      </c>
      <c r="PBG59" s="61" t="s">
        <v>50</v>
      </c>
      <c r="PBH59" s="60">
        <v>51970.319999999992</v>
      </c>
      <c r="PBI59" s="45">
        <f t="shared" si="1924"/>
        <v>4330.8599999999997</v>
      </c>
      <c r="PBJ59" s="70">
        <f t="shared" ref="PBJ59" si="3567">PBI59</f>
        <v>4330.8599999999997</v>
      </c>
      <c r="PBK59" s="70">
        <f t="shared" si="1925"/>
        <v>4330.8599999999997</v>
      </c>
      <c r="PBL59" s="70">
        <f t="shared" si="1925"/>
        <v>4330.8599999999997</v>
      </c>
      <c r="PBM59" s="70">
        <f t="shared" si="1925"/>
        <v>4330.8599999999997</v>
      </c>
      <c r="PBN59" s="70">
        <f t="shared" si="1925"/>
        <v>4330.8599999999997</v>
      </c>
      <c r="PBO59" s="70">
        <f t="shared" si="1925"/>
        <v>4330.8599999999997</v>
      </c>
      <c r="PBP59" s="70">
        <f t="shared" si="1925"/>
        <v>4330.8599999999997</v>
      </c>
      <c r="PBQ59" s="70">
        <f t="shared" si="1925"/>
        <v>4330.8599999999997</v>
      </c>
      <c r="PBR59" s="70">
        <f t="shared" si="1925"/>
        <v>4330.8599999999997</v>
      </c>
      <c r="PBS59" s="70">
        <f t="shared" si="1925"/>
        <v>4330.8599999999997</v>
      </c>
      <c r="PBT59" s="70">
        <f t="shared" si="1925"/>
        <v>4330.8599999999997</v>
      </c>
      <c r="PBU59" s="70">
        <f t="shared" si="1925"/>
        <v>4330.8599999999997</v>
      </c>
      <c r="PBV59" s="50">
        <f t="shared" si="1926"/>
        <v>51970.32</v>
      </c>
      <c r="PBW59" s="61" t="s">
        <v>50</v>
      </c>
      <c r="PBX59" s="60">
        <v>51970.319999999992</v>
      </c>
      <c r="PBY59" s="45">
        <f t="shared" si="1927"/>
        <v>4330.8599999999997</v>
      </c>
      <c r="PBZ59" s="70">
        <f t="shared" ref="PBZ59" si="3568">PBY59</f>
        <v>4330.8599999999997</v>
      </c>
      <c r="PCA59" s="70">
        <f t="shared" si="1928"/>
        <v>4330.8599999999997</v>
      </c>
      <c r="PCB59" s="70">
        <f t="shared" si="1928"/>
        <v>4330.8599999999997</v>
      </c>
      <c r="PCC59" s="70">
        <f t="shared" si="1928"/>
        <v>4330.8599999999997</v>
      </c>
      <c r="PCD59" s="70">
        <f t="shared" si="1928"/>
        <v>4330.8599999999997</v>
      </c>
      <c r="PCE59" s="70">
        <f t="shared" si="1928"/>
        <v>4330.8599999999997</v>
      </c>
      <c r="PCF59" s="70">
        <f t="shared" si="1928"/>
        <v>4330.8599999999997</v>
      </c>
      <c r="PCG59" s="70">
        <f t="shared" si="1928"/>
        <v>4330.8599999999997</v>
      </c>
      <c r="PCH59" s="70">
        <f t="shared" si="1928"/>
        <v>4330.8599999999997</v>
      </c>
      <c r="PCI59" s="70">
        <f t="shared" si="1928"/>
        <v>4330.8599999999997</v>
      </c>
      <c r="PCJ59" s="70">
        <f t="shared" si="1928"/>
        <v>4330.8599999999997</v>
      </c>
      <c r="PCK59" s="70">
        <f t="shared" si="1928"/>
        <v>4330.8599999999997</v>
      </c>
      <c r="PCL59" s="50">
        <f t="shared" si="1929"/>
        <v>51970.32</v>
      </c>
      <c r="PCM59" s="61" t="s">
        <v>50</v>
      </c>
      <c r="PCN59" s="60">
        <v>51970.319999999992</v>
      </c>
      <c r="PCO59" s="45">
        <f t="shared" si="1930"/>
        <v>4330.8599999999997</v>
      </c>
      <c r="PCP59" s="70">
        <f t="shared" ref="PCP59" si="3569">PCO59</f>
        <v>4330.8599999999997</v>
      </c>
      <c r="PCQ59" s="70">
        <f t="shared" si="1931"/>
        <v>4330.8599999999997</v>
      </c>
      <c r="PCR59" s="70">
        <f t="shared" si="1931"/>
        <v>4330.8599999999997</v>
      </c>
      <c r="PCS59" s="70">
        <f t="shared" si="1931"/>
        <v>4330.8599999999997</v>
      </c>
      <c r="PCT59" s="70">
        <f t="shared" si="1931"/>
        <v>4330.8599999999997</v>
      </c>
      <c r="PCU59" s="70">
        <f t="shared" si="1931"/>
        <v>4330.8599999999997</v>
      </c>
      <c r="PCV59" s="70">
        <f t="shared" si="1931"/>
        <v>4330.8599999999997</v>
      </c>
      <c r="PCW59" s="70">
        <f t="shared" si="1931"/>
        <v>4330.8599999999997</v>
      </c>
      <c r="PCX59" s="70">
        <f t="shared" si="1931"/>
        <v>4330.8599999999997</v>
      </c>
      <c r="PCY59" s="70">
        <f t="shared" si="1931"/>
        <v>4330.8599999999997</v>
      </c>
      <c r="PCZ59" s="70">
        <f t="shared" si="1931"/>
        <v>4330.8599999999997</v>
      </c>
      <c r="PDA59" s="70">
        <f t="shared" si="1931"/>
        <v>4330.8599999999997</v>
      </c>
      <c r="PDB59" s="50">
        <f t="shared" si="1932"/>
        <v>51970.32</v>
      </c>
      <c r="PDC59" s="61" t="s">
        <v>50</v>
      </c>
      <c r="PDD59" s="60">
        <v>51970.319999999992</v>
      </c>
      <c r="PDE59" s="45">
        <f t="shared" si="1933"/>
        <v>4330.8599999999997</v>
      </c>
      <c r="PDF59" s="70">
        <f t="shared" ref="PDF59" si="3570">PDE59</f>
        <v>4330.8599999999997</v>
      </c>
      <c r="PDG59" s="70">
        <f t="shared" si="1934"/>
        <v>4330.8599999999997</v>
      </c>
      <c r="PDH59" s="70">
        <f t="shared" si="1934"/>
        <v>4330.8599999999997</v>
      </c>
      <c r="PDI59" s="70">
        <f t="shared" si="1934"/>
        <v>4330.8599999999997</v>
      </c>
      <c r="PDJ59" s="70">
        <f t="shared" si="1934"/>
        <v>4330.8599999999997</v>
      </c>
      <c r="PDK59" s="70">
        <f t="shared" si="1934"/>
        <v>4330.8599999999997</v>
      </c>
      <c r="PDL59" s="70">
        <f t="shared" si="1934"/>
        <v>4330.8599999999997</v>
      </c>
      <c r="PDM59" s="70">
        <f t="shared" si="1934"/>
        <v>4330.8599999999997</v>
      </c>
      <c r="PDN59" s="70">
        <f t="shared" si="1934"/>
        <v>4330.8599999999997</v>
      </c>
      <c r="PDO59" s="70">
        <f t="shared" si="1934"/>
        <v>4330.8599999999997</v>
      </c>
      <c r="PDP59" s="70">
        <f t="shared" si="1934"/>
        <v>4330.8599999999997</v>
      </c>
      <c r="PDQ59" s="70">
        <f t="shared" si="1934"/>
        <v>4330.8599999999997</v>
      </c>
      <c r="PDR59" s="50">
        <f t="shared" si="1935"/>
        <v>51970.32</v>
      </c>
      <c r="PDS59" s="61" t="s">
        <v>50</v>
      </c>
      <c r="PDT59" s="60">
        <v>51970.319999999992</v>
      </c>
      <c r="PDU59" s="45">
        <f t="shared" si="1936"/>
        <v>4330.8599999999997</v>
      </c>
      <c r="PDV59" s="70">
        <f t="shared" ref="PDV59" si="3571">PDU59</f>
        <v>4330.8599999999997</v>
      </c>
      <c r="PDW59" s="70">
        <f t="shared" si="1937"/>
        <v>4330.8599999999997</v>
      </c>
      <c r="PDX59" s="70">
        <f t="shared" si="1937"/>
        <v>4330.8599999999997</v>
      </c>
      <c r="PDY59" s="70">
        <f t="shared" si="1937"/>
        <v>4330.8599999999997</v>
      </c>
      <c r="PDZ59" s="70">
        <f t="shared" si="1937"/>
        <v>4330.8599999999997</v>
      </c>
      <c r="PEA59" s="70">
        <f t="shared" si="1937"/>
        <v>4330.8599999999997</v>
      </c>
      <c r="PEB59" s="70">
        <f t="shared" si="1937"/>
        <v>4330.8599999999997</v>
      </c>
      <c r="PEC59" s="70">
        <f t="shared" si="1937"/>
        <v>4330.8599999999997</v>
      </c>
      <c r="PED59" s="70">
        <f t="shared" si="1937"/>
        <v>4330.8599999999997</v>
      </c>
      <c r="PEE59" s="70">
        <f t="shared" si="1937"/>
        <v>4330.8599999999997</v>
      </c>
      <c r="PEF59" s="70">
        <f t="shared" si="1937"/>
        <v>4330.8599999999997</v>
      </c>
      <c r="PEG59" s="70">
        <f t="shared" si="1937"/>
        <v>4330.8599999999997</v>
      </c>
      <c r="PEH59" s="50">
        <f t="shared" si="1938"/>
        <v>51970.32</v>
      </c>
      <c r="PEI59" s="61" t="s">
        <v>50</v>
      </c>
      <c r="PEJ59" s="60">
        <v>51970.319999999992</v>
      </c>
      <c r="PEK59" s="45">
        <f t="shared" si="1939"/>
        <v>4330.8599999999997</v>
      </c>
      <c r="PEL59" s="70">
        <f t="shared" ref="PEL59" si="3572">PEK59</f>
        <v>4330.8599999999997</v>
      </c>
      <c r="PEM59" s="70">
        <f t="shared" si="1940"/>
        <v>4330.8599999999997</v>
      </c>
      <c r="PEN59" s="70">
        <f t="shared" si="1940"/>
        <v>4330.8599999999997</v>
      </c>
      <c r="PEO59" s="70">
        <f t="shared" si="1940"/>
        <v>4330.8599999999997</v>
      </c>
      <c r="PEP59" s="70">
        <f t="shared" si="1940"/>
        <v>4330.8599999999997</v>
      </c>
      <c r="PEQ59" s="70">
        <f t="shared" si="1940"/>
        <v>4330.8599999999997</v>
      </c>
      <c r="PER59" s="70">
        <f t="shared" si="1940"/>
        <v>4330.8599999999997</v>
      </c>
      <c r="PES59" s="70">
        <f t="shared" si="1940"/>
        <v>4330.8599999999997</v>
      </c>
      <c r="PET59" s="70">
        <f t="shared" si="1940"/>
        <v>4330.8599999999997</v>
      </c>
      <c r="PEU59" s="70">
        <f t="shared" si="1940"/>
        <v>4330.8599999999997</v>
      </c>
      <c r="PEV59" s="70">
        <f t="shared" si="1940"/>
        <v>4330.8599999999997</v>
      </c>
      <c r="PEW59" s="70">
        <f t="shared" si="1940"/>
        <v>4330.8599999999997</v>
      </c>
      <c r="PEX59" s="50">
        <f t="shared" si="1941"/>
        <v>51970.32</v>
      </c>
      <c r="PEY59" s="61" t="s">
        <v>50</v>
      </c>
      <c r="PEZ59" s="60">
        <v>51970.319999999992</v>
      </c>
      <c r="PFA59" s="45">
        <f t="shared" si="1942"/>
        <v>4330.8599999999997</v>
      </c>
      <c r="PFB59" s="70">
        <f t="shared" ref="PFB59" si="3573">PFA59</f>
        <v>4330.8599999999997</v>
      </c>
      <c r="PFC59" s="70">
        <f t="shared" si="1943"/>
        <v>4330.8599999999997</v>
      </c>
      <c r="PFD59" s="70">
        <f t="shared" si="1943"/>
        <v>4330.8599999999997</v>
      </c>
      <c r="PFE59" s="70">
        <f t="shared" si="1943"/>
        <v>4330.8599999999997</v>
      </c>
      <c r="PFF59" s="70">
        <f t="shared" si="1943"/>
        <v>4330.8599999999997</v>
      </c>
      <c r="PFG59" s="70">
        <f t="shared" si="1943"/>
        <v>4330.8599999999997</v>
      </c>
      <c r="PFH59" s="70">
        <f t="shared" si="1943"/>
        <v>4330.8599999999997</v>
      </c>
      <c r="PFI59" s="70">
        <f t="shared" si="1943"/>
        <v>4330.8599999999997</v>
      </c>
      <c r="PFJ59" s="70">
        <f t="shared" si="1943"/>
        <v>4330.8599999999997</v>
      </c>
      <c r="PFK59" s="70">
        <f t="shared" si="1943"/>
        <v>4330.8599999999997</v>
      </c>
      <c r="PFL59" s="70">
        <f t="shared" si="1943"/>
        <v>4330.8599999999997</v>
      </c>
      <c r="PFM59" s="70">
        <f t="shared" si="1943"/>
        <v>4330.8599999999997</v>
      </c>
      <c r="PFN59" s="50">
        <f t="shared" si="1944"/>
        <v>51970.32</v>
      </c>
      <c r="PFO59" s="61" t="s">
        <v>50</v>
      </c>
      <c r="PFP59" s="60">
        <v>51970.319999999992</v>
      </c>
      <c r="PFQ59" s="45">
        <f t="shared" si="1945"/>
        <v>4330.8599999999997</v>
      </c>
      <c r="PFR59" s="70">
        <f t="shared" ref="PFR59" si="3574">PFQ59</f>
        <v>4330.8599999999997</v>
      </c>
      <c r="PFS59" s="70">
        <f t="shared" si="1946"/>
        <v>4330.8599999999997</v>
      </c>
      <c r="PFT59" s="70">
        <f t="shared" si="1946"/>
        <v>4330.8599999999997</v>
      </c>
      <c r="PFU59" s="70">
        <f t="shared" si="1946"/>
        <v>4330.8599999999997</v>
      </c>
      <c r="PFV59" s="70">
        <f t="shared" si="1946"/>
        <v>4330.8599999999997</v>
      </c>
      <c r="PFW59" s="70">
        <f t="shared" si="1946"/>
        <v>4330.8599999999997</v>
      </c>
      <c r="PFX59" s="70">
        <f t="shared" si="1946"/>
        <v>4330.8599999999997</v>
      </c>
      <c r="PFY59" s="70">
        <f t="shared" si="1946"/>
        <v>4330.8599999999997</v>
      </c>
      <c r="PFZ59" s="70">
        <f t="shared" si="1946"/>
        <v>4330.8599999999997</v>
      </c>
      <c r="PGA59" s="70">
        <f t="shared" si="1946"/>
        <v>4330.8599999999997</v>
      </c>
      <c r="PGB59" s="70">
        <f t="shared" si="1946"/>
        <v>4330.8599999999997</v>
      </c>
      <c r="PGC59" s="70">
        <f t="shared" si="1946"/>
        <v>4330.8599999999997</v>
      </c>
      <c r="PGD59" s="50">
        <f t="shared" si="1947"/>
        <v>51970.32</v>
      </c>
      <c r="PGE59" s="61" t="s">
        <v>50</v>
      </c>
      <c r="PGF59" s="60">
        <v>51970.319999999992</v>
      </c>
      <c r="PGG59" s="45">
        <f t="shared" si="1948"/>
        <v>4330.8599999999997</v>
      </c>
      <c r="PGH59" s="70">
        <f t="shared" ref="PGH59" si="3575">PGG59</f>
        <v>4330.8599999999997</v>
      </c>
      <c r="PGI59" s="70">
        <f t="shared" si="1949"/>
        <v>4330.8599999999997</v>
      </c>
      <c r="PGJ59" s="70">
        <f t="shared" si="1949"/>
        <v>4330.8599999999997</v>
      </c>
      <c r="PGK59" s="70">
        <f t="shared" si="1949"/>
        <v>4330.8599999999997</v>
      </c>
      <c r="PGL59" s="70">
        <f t="shared" si="1949"/>
        <v>4330.8599999999997</v>
      </c>
      <c r="PGM59" s="70">
        <f t="shared" si="1949"/>
        <v>4330.8599999999997</v>
      </c>
      <c r="PGN59" s="70">
        <f t="shared" si="1949"/>
        <v>4330.8599999999997</v>
      </c>
      <c r="PGO59" s="70">
        <f t="shared" si="1949"/>
        <v>4330.8599999999997</v>
      </c>
      <c r="PGP59" s="70">
        <f t="shared" si="1949"/>
        <v>4330.8599999999997</v>
      </c>
      <c r="PGQ59" s="70">
        <f t="shared" si="1949"/>
        <v>4330.8599999999997</v>
      </c>
      <c r="PGR59" s="70">
        <f t="shared" si="1949"/>
        <v>4330.8599999999997</v>
      </c>
      <c r="PGS59" s="70">
        <f t="shared" si="1949"/>
        <v>4330.8599999999997</v>
      </c>
      <c r="PGT59" s="50">
        <f t="shared" si="1950"/>
        <v>51970.32</v>
      </c>
      <c r="PGU59" s="61" t="s">
        <v>50</v>
      </c>
      <c r="PGV59" s="60">
        <v>51970.319999999992</v>
      </c>
      <c r="PGW59" s="45">
        <f t="shared" si="1951"/>
        <v>4330.8599999999997</v>
      </c>
      <c r="PGX59" s="70">
        <f t="shared" ref="PGX59" si="3576">PGW59</f>
        <v>4330.8599999999997</v>
      </c>
      <c r="PGY59" s="70">
        <f t="shared" si="1952"/>
        <v>4330.8599999999997</v>
      </c>
      <c r="PGZ59" s="70">
        <f t="shared" si="1952"/>
        <v>4330.8599999999997</v>
      </c>
      <c r="PHA59" s="70">
        <f t="shared" si="1952"/>
        <v>4330.8599999999997</v>
      </c>
      <c r="PHB59" s="70">
        <f t="shared" si="1952"/>
        <v>4330.8599999999997</v>
      </c>
      <c r="PHC59" s="70">
        <f t="shared" si="1952"/>
        <v>4330.8599999999997</v>
      </c>
      <c r="PHD59" s="70">
        <f t="shared" si="1952"/>
        <v>4330.8599999999997</v>
      </c>
      <c r="PHE59" s="70">
        <f t="shared" si="1952"/>
        <v>4330.8599999999997</v>
      </c>
      <c r="PHF59" s="70">
        <f t="shared" si="1952"/>
        <v>4330.8599999999997</v>
      </c>
      <c r="PHG59" s="70">
        <f t="shared" si="1952"/>
        <v>4330.8599999999997</v>
      </c>
      <c r="PHH59" s="70">
        <f t="shared" si="1952"/>
        <v>4330.8599999999997</v>
      </c>
      <c r="PHI59" s="70">
        <f t="shared" si="1952"/>
        <v>4330.8599999999997</v>
      </c>
      <c r="PHJ59" s="50">
        <f t="shared" si="1953"/>
        <v>51970.32</v>
      </c>
      <c r="PHK59" s="61" t="s">
        <v>50</v>
      </c>
      <c r="PHL59" s="60">
        <v>51970.319999999992</v>
      </c>
      <c r="PHM59" s="45">
        <f t="shared" si="1954"/>
        <v>4330.8599999999997</v>
      </c>
      <c r="PHN59" s="70">
        <f t="shared" ref="PHN59" si="3577">PHM59</f>
        <v>4330.8599999999997</v>
      </c>
      <c r="PHO59" s="70">
        <f t="shared" si="1955"/>
        <v>4330.8599999999997</v>
      </c>
      <c r="PHP59" s="70">
        <f t="shared" si="1955"/>
        <v>4330.8599999999997</v>
      </c>
      <c r="PHQ59" s="70">
        <f t="shared" si="1955"/>
        <v>4330.8599999999997</v>
      </c>
      <c r="PHR59" s="70">
        <f t="shared" si="1955"/>
        <v>4330.8599999999997</v>
      </c>
      <c r="PHS59" s="70">
        <f t="shared" si="1955"/>
        <v>4330.8599999999997</v>
      </c>
      <c r="PHT59" s="70">
        <f t="shared" si="1955"/>
        <v>4330.8599999999997</v>
      </c>
      <c r="PHU59" s="70">
        <f t="shared" si="1955"/>
        <v>4330.8599999999997</v>
      </c>
      <c r="PHV59" s="70">
        <f t="shared" si="1955"/>
        <v>4330.8599999999997</v>
      </c>
      <c r="PHW59" s="70">
        <f t="shared" si="1955"/>
        <v>4330.8599999999997</v>
      </c>
      <c r="PHX59" s="70">
        <f t="shared" si="1955"/>
        <v>4330.8599999999997</v>
      </c>
      <c r="PHY59" s="70">
        <f t="shared" si="1955"/>
        <v>4330.8599999999997</v>
      </c>
      <c r="PHZ59" s="50">
        <f t="shared" si="1956"/>
        <v>51970.32</v>
      </c>
      <c r="PIA59" s="61" t="s">
        <v>50</v>
      </c>
      <c r="PIB59" s="60">
        <v>51970.319999999992</v>
      </c>
      <c r="PIC59" s="45">
        <f t="shared" si="1957"/>
        <v>4330.8599999999997</v>
      </c>
      <c r="PID59" s="70">
        <f t="shared" ref="PID59" si="3578">PIC59</f>
        <v>4330.8599999999997</v>
      </c>
      <c r="PIE59" s="70">
        <f t="shared" si="1958"/>
        <v>4330.8599999999997</v>
      </c>
      <c r="PIF59" s="70">
        <f t="shared" si="1958"/>
        <v>4330.8599999999997</v>
      </c>
      <c r="PIG59" s="70">
        <f t="shared" si="1958"/>
        <v>4330.8599999999997</v>
      </c>
      <c r="PIH59" s="70">
        <f t="shared" si="1958"/>
        <v>4330.8599999999997</v>
      </c>
      <c r="PII59" s="70">
        <f t="shared" si="1958"/>
        <v>4330.8599999999997</v>
      </c>
      <c r="PIJ59" s="70">
        <f t="shared" si="1958"/>
        <v>4330.8599999999997</v>
      </c>
      <c r="PIK59" s="70">
        <f t="shared" si="1958"/>
        <v>4330.8599999999997</v>
      </c>
      <c r="PIL59" s="70">
        <f t="shared" si="1958"/>
        <v>4330.8599999999997</v>
      </c>
      <c r="PIM59" s="70">
        <f t="shared" si="1958"/>
        <v>4330.8599999999997</v>
      </c>
      <c r="PIN59" s="70">
        <f t="shared" si="1958"/>
        <v>4330.8599999999997</v>
      </c>
      <c r="PIO59" s="70">
        <f t="shared" si="1958"/>
        <v>4330.8599999999997</v>
      </c>
      <c r="PIP59" s="50">
        <f t="shared" si="1959"/>
        <v>51970.32</v>
      </c>
      <c r="PIQ59" s="61" t="s">
        <v>50</v>
      </c>
      <c r="PIR59" s="60">
        <v>51970.319999999992</v>
      </c>
      <c r="PIS59" s="45">
        <f t="shared" si="1960"/>
        <v>4330.8599999999997</v>
      </c>
      <c r="PIT59" s="70">
        <f t="shared" ref="PIT59" si="3579">PIS59</f>
        <v>4330.8599999999997</v>
      </c>
      <c r="PIU59" s="70">
        <f t="shared" si="1961"/>
        <v>4330.8599999999997</v>
      </c>
      <c r="PIV59" s="70">
        <f t="shared" si="1961"/>
        <v>4330.8599999999997</v>
      </c>
      <c r="PIW59" s="70">
        <f t="shared" si="1961"/>
        <v>4330.8599999999997</v>
      </c>
      <c r="PIX59" s="70">
        <f t="shared" si="1961"/>
        <v>4330.8599999999997</v>
      </c>
      <c r="PIY59" s="70">
        <f t="shared" si="1961"/>
        <v>4330.8599999999997</v>
      </c>
      <c r="PIZ59" s="70">
        <f t="shared" si="1961"/>
        <v>4330.8599999999997</v>
      </c>
      <c r="PJA59" s="70">
        <f t="shared" si="1961"/>
        <v>4330.8599999999997</v>
      </c>
      <c r="PJB59" s="70">
        <f t="shared" si="1961"/>
        <v>4330.8599999999997</v>
      </c>
      <c r="PJC59" s="70">
        <f t="shared" si="1961"/>
        <v>4330.8599999999997</v>
      </c>
      <c r="PJD59" s="70">
        <f t="shared" si="1961"/>
        <v>4330.8599999999997</v>
      </c>
      <c r="PJE59" s="70">
        <f t="shared" si="1961"/>
        <v>4330.8599999999997</v>
      </c>
      <c r="PJF59" s="50">
        <f t="shared" si="1962"/>
        <v>51970.32</v>
      </c>
      <c r="PJG59" s="61" t="s">
        <v>50</v>
      </c>
      <c r="PJH59" s="60">
        <v>51970.319999999992</v>
      </c>
      <c r="PJI59" s="45">
        <f t="shared" si="1963"/>
        <v>4330.8599999999997</v>
      </c>
      <c r="PJJ59" s="70">
        <f t="shared" ref="PJJ59" si="3580">PJI59</f>
        <v>4330.8599999999997</v>
      </c>
      <c r="PJK59" s="70">
        <f t="shared" si="1964"/>
        <v>4330.8599999999997</v>
      </c>
      <c r="PJL59" s="70">
        <f t="shared" si="1964"/>
        <v>4330.8599999999997</v>
      </c>
      <c r="PJM59" s="70">
        <f t="shared" si="1964"/>
        <v>4330.8599999999997</v>
      </c>
      <c r="PJN59" s="70">
        <f t="shared" si="1964"/>
        <v>4330.8599999999997</v>
      </c>
      <c r="PJO59" s="70">
        <f t="shared" si="1964"/>
        <v>4330.8599999999997</v>
      </c>
      <c r="PJP59" s="70">
        <f t="shared" si="1964"/>
        <v>4330.8599999999997</v>
      </c>
      <c r="PJQ59" s="70">
        <f t="shared" si="1964"/>
        <v>4330.8599999999997</v>
      </c>
      <c r="PJR59" s="70">
        <f t="shared" si="1964"/>
        <v>4330.8599999999997</v>
      </c>
      <c r="PJS59" s="70">
        <f t="shared" si="1964"/>
        <v>4330.8599999999997</v>
      </c>
      <c r="PJT59" s="70">
        <f t="shared" si="1964"/>
        <v>4330.8599999999997</v>
      </c>
      <c r="PJU59" s="70">
        <f t="shared" si="1964"/>
        <v>4330.8599999999997</v>
      </c>
      <c r="PJV59" s="50">
        <f t="shared" si="1965"/>
        <v>51970.32</v>
      </c>
      <c r="PJW59" s="61" t="s">
        <v>50</v>
      </c>
      <c r="PJX59" s="60">
        <v>51970.319999999992</v>
      </c>
      <c r="PJY59" s="45">
        <f t="shared" si="1966"/>
        <v>4330.8599999999997</v>
      </c>
      <c r="PJZ59" s="70">
        <f t="shared" ref="PJZ59" si="3581">PJY59</f>
        <v>4330.8599999999997</v>
      </c>
      <c r="PKA59" s="70">
        <f t="shared" si="1967"/>
        <v>4330.8599999999997</v>
      </c>
      <c r="PKB59" s="70">
        <f t="shared" si="1967"/>
        <v>4330.8599999999997</v>
      </c>
      <c r="PKC59" s="70">
        <f t="shared" si="1967"/>
        <v>4330.8599999999997</v>
      </c>
      <c r="PKD59" s="70">
        <f t="shared" si="1967"/>
        <v>4330.8599999999997</v>
      </c>
      <c r="PKE59" s="70">
        <f t="shared" si="1967"/>
        <v>4330.8599999999997</v>
      </c>
      <c r="PKF59" s="70">
        <f t="shared" si="1967"/>
        <v>4330.8599999999997</v>
      </c>
      <c r="PKG59" s="70">
        <f t="shared" si="1967"/>
        <v>4330.8599999999997</v>
      </c>
      <c r="PKH59" s="70">
        <f t="shared" si="1967"/>
        <v>4330.8599999999997</v>
      </c>
      <c r="PKI59" s="70">
        <f t="shared" si="1967"/>
        <v>4330.8599999999997</v>
      </c>
      <c r="PKJ59" s="70">
        <f t="shared" si="1967"/>
        <v>4330.8599999999997</v>
      </c>
      <c r="PKK59" s="70">
        <f t="shared" si="1967"/>
        <v>4330.8599999999997</v>
      </c>
      <c r="PKL59" s="50">
        <f t="shared" si="1968"/>
        <v>51970.32</v>
      </c>
      <c r="PKM59" s="61" t="s">
        <v>50</v>
      </c>
      <c r="PKN59" s="60">
        <v>51970.319999999992</v>
      </c>
      <c r="PKO59" s="45">
        <f t="shared" si="1969"/>
        <v>4330.8599999999997</v>
      </c>
      <c r="PKP59" s="70">
        <f t="shared" ref="PKP59" si="3582">PKO59</f>
        <v>4330.8599999999997</v>
      </c>
      <c r="PKQ59" s="70">
        <f t="shared" si="1970"/>
        <v>4330.8599999999997</v>
      </c>
      <c r="PKR59" s="70">
        <f t="shared" si="1970"/>
        <v>4330.8599999999997</v>
      </c>
      <c r="PKS59" s="70">
        <f t="shared" si="1970"/>
        <v>4330.8599999999997</v>
      </c>
      <c r="PKT59" s="70">
        <f t="shared" si="1970"/>
        <v>4330.8599999999997</v>
      </c>
      <c r="PKU59" s="70">
        <f t="shared" si="1970"/>
        <v>4330.8599999999997</v>
      </c>
      <c r="PKV59" s="70">
        <f t="shared" si="1970"/>
        <v>4330.8599999999997</v>
      </c>
      <c r="PKW59" s="70">
        <f t="shared" si="1970"/>
        <v>4330.8599999999997</v>
      </c>
      <c r="PKX59" s="70">
        <f t="shared" si="1970"/>
        <v>4330.8599999999997</v>
      </c>
      <c r="PKY59" s="70">
        <f t="shared" si="1970"/>
        <v>4330.8599999999997</v>
      </c>
      <c r="PKZ59" s="70">
        <f t="shared" si="1970"/>
        <v>4330.8599999999997</v>
      </c>
      <c r="PLA59" s="70">
        <f t="shared" si="1970"/>
        <v>4330.8599999999997</v>
      </c>
      <c r="PLB59" s="50">
        <f t="shared" si="1971"/>
        <v>51970.32</v>
      </c>
      <c r="PLC59" s="61" t="s">
        <v>50</v>
      </c>
      <c r="PLD59" s="60">
        <v>51970.319999999992</v>
      </c>
      <c r="PLE59" s="45">
        <f t="shared" si="1972"/>
        <v>4330.8599999999997</v>
      </c>
      <c r="PLF59" s="70">
        <f t="shared" ref="PLF59" si="3583">PLE59</f>
        <v>4330.8599999999997</v>
      </c>
      <c r="PLG59" s="70">
        <f t="shared" si="1973"/>
        <v>4330.8599999999997</v>
      </c>
      <c r="PLH59" s="70">
        <f t="shared" si="1973"/>
        <v>4330.8599999999997</v>
      </c>
      <c r="PLI59" s="70">
        <f t="shared" si="1973"/>
        <v>4330.8599999999997</v>
      </c>
      <c r="PLJ59" s="70">
        <f t="shared" si="1973"/>
        <v>4330.8599999999997</v>
      </c>
      <c r="PLK59" s="70">
        <f t="shared" si="1973"/>
        <v>4330.8599999999997</v>
      </c>
      <c r="PLL59" s="70">
        <f t="shared" si="1973"/>
        <v>4330.8599999999997</v>
      </c>
      <c r="PLM59" s="70">
        <f t="shared" si="1973"/>
        <v>4330.8599999999997</v>
      </c>
      <c r="PLN59" s="70">
        <f t="shared" si="1973"/>
        <v>4330.8599999999997</v>
      </c>
      <c r="PLO59" s="70">
        <f t="shared" si="1973"/>
        <v>4330.8599999999997</v>
      </c>
      <c r="PLP59" s="70">
        <f t="shared" si="1973"/>
        <v>4330.8599999999997</v>
      </c>
      <c r="PLQ59" s="70">
        <f t="shared" si="1973"/>
        <v>4330.8599999999997</v>
      </c>
      <c r="PLR59" s="50">
        <f t="shared" si="1974"/>
        <v>51970.32</v>
      </c>
      <c r="PLS59" s="61" t="s">
        <v>50</v>
      </c>
      <c r="PLT59" s="60">
        <v>51970.319999999992</v>
      </c>
      <c r="PLU59" s="45">
        <f t="shared" si="1975"/>
        <v>4330.8599999999997</v>
      </c>
      <c r="PLV59" s="70">
        <f t="shared" ref="PLV59" si="3584">PLU59</f>
        <v>4330.8599999999997</v>
      </c>
      <c r="PLW59" s="70">
        <f t="shared" si="1976"/>
        <v>4330.8599999999997</v>
      </c>
      <c r="PLX59" s="70">
        <f t="shared" si="1976"/>
        <v>4330.8599999999997</v>
      </c>
      <c r="PLY59" s="70">
        <f t="shared" si="1976"/>
        <v>4330.8599999999997</v>
      </c>
      <c r="PLZ59" s="70">
        <f t="shared" si="1976"/>
        <v>4330.8599999999997</v>
      </c>
      <c r="PMA59" s="70">
        <f t="shared" si="1976"/>
        <v>4330.8599999999997</v>
      </c>
      <c r="PMB59" s="70">
        <f t="shared" si="1976"/>
        <v>4330.8599999999997</v>
      </c>
      <c r="PMC59" s="70">
        <f t="shared" si="1976"/>
        <v>4330.8599999999997</v>
      </c>
      <c r="PMD59" s="70">
        <f t="shared" si="1976"/>
        <v>4330.8599999999997</v>
      </c>
      <c r="PME59" s="70">
        <f t="shared" si="1976"/>
        <v>4330.8599999999997</v>
      </c>
      <c r="PMF59" s="70">
        <f t="shared" si="1976"/>
        <v>4330.8599999999997</v>
      </c>
      <c r="PMG59" s="70">
        <f t="shared" si="1976"/>
        <v>4330.8599999999997</v>
      </c>
      <c r="PMH59" s="50">
        <f t="shared" si="1977"/>
        <v>51970.32</v>
      </c>
      <c r="PMI59" s="61" t="s">
        <v>50</v>
      </c>
      <c r="PMJ59" s="60">
        <v>51970.319999999992</v>
      </c>
      <c r="PMK59" s="45">
        <f t="shared" si="1978"/>
        <v>4330.8599999999997</v>
      </c>
      <c r="PML59" s="70">
        <f t="shared" ref="PML59" si="3585">PMK59</f>
        <v>4330.8599999999997</v>
      </c>
      <c r="PMM59" s="70">
        <f t="shared" si="1979"/>
        <v>4330.8599999999997</v>
      </c>
      <c r="PMN59" s="70">
        <f t="shared" si="1979"/>
        <v>4330.8599999999997</v>
      </c>
      <c r="PMO59" s="70">
        <f t="shared" si="1979"/>
        <v>4330.8599999999997</v>
      </c>
      <c r="PMP59" s="70">
        <f t="shared" si="1979"/>
        <v>4330.8599999999997</v>
      </c>
      <c r="PMQ59" s="70">
        <f t="shared" si="1979"/>
        <v>4330.8599999999997</v>
      </c>
      <c r="PMR59" s="70">
        <f t="shared" si="1979"/>
        <v>4330.8599999999997</v>
      </c>
      <c r="PMS59" s="70">
        <f t="shared" si="1979"/>
        <v>4330.8599999999997</v>
      </c>
      <c r="PMT59" s="70">
        <f t="shared" si="1979"/>
        <v>4330.8599999999997</v>
      </c>
      <c r="PMU59" s="70">
        <f t="shared" si="1979"/>
        <v>4330.8599999999997</v>
      </c>
      <c r="PMV59" s="70">
        <f t="shared" si="1979"/>
        <v>4330.8599999999997</v>
      </c>
      <c r="PMW59" s="70">
        <f t="shared" si="1979"/>
        <v>4330.8599999999997</v>
      </c>
      <c r="PMX59" s="50">
        <f t="shared" si="1980"/>
        <v>51970.32</v>
      </c>
      <c r="PMY59" s="61" t="s">
        <v>50</v>
      </c>
      <c r="PMZ59" s="60">
        <v>51970.319999999992</v>
      </c>
      <c r="PNA59" s="45">
        <f t="shared" si="1981"/>
        <v>4330.8599999999997</v>
      </c>
      <c r="PNB59" s="70">
        <f t="shared" ref="PNB59" si="3586">PNA59</f>
        <v>4330.8599999999997</v>
      </c>
      <c r="PNC59" s="70">
        <f t="shared" si="1982"/>
        <v>4330.8599999999997</v>
      </c>
      <c r="PND59" s="70">
        <f t="shared" si="1982"/>
        <v>4330.8599999999997</v>
      </c>
      <c r="PNE59" s="70">
        <f t="shared" si="1982"/>
        <v>4330.8599999999997</v>
      </c>
      <c r="PNF59" s="70">
        <f t="shared" si="1982"/>
        <v>4330.8599999999997</v>
      </c>
      <c r="PNG59" s="70">
        <f t="shared" si="1982"/>
        <v>4330.8599999999997</v>
      </c>
      <c r="PNH59" s="70">
        <f t="shared" si="1982"/>
        <v>4330.8599999999997</v>
      </c>
      <c r="PNI59" s="70">
        <f t="shared" si="1982"/>
        <v>4330.8599999999997</v>
      </c>
      <c r="PNJ59" s="70">
        <f t="shared" si="1982"/>
        <v>4330.8599999999997</v>
      </c>
      <c r="PNK59" s="70">
        <f t="shared" si="1982"/>
        <v>4330.8599999999997</v>
      </c>
      <c r="PNL59" s="70">
        <f t="shared" si="1982"/>
        <v>4330.8599999999997</v>
      </c>
      <c r="PNM59" s="70">
        <f t="shared" si="1982"/>
        <v>4330.8599999999997</v>
      </c>
      <c r="PNN59" s="50">
        <f t="shared" si="1983"/>
        <v>51970.32</v>
      </c>
      <c r="PNO59" s="61" t="s">
        <v>50</v>
      </c>
      <c r="PNP59" s="60">
        <v>51970.319999999992</v>
      </c>
      <c r="PNQ59" s="45">
        <f t="shared" si="1984"/>
        <v>4330.8599999999997</v>
      </c>
      <c r="PNR59" s="70">
        <f t="shared" ref="PNR59" si="3587">PNQ59</f>
        <v>4330.8599999999997</v>
      </c>
      <c r="PNS59" s="70">
        <f t="shared" si="1985"/>
        <v>4330.8599999999997</v>
      </c>
      <c r="PNT59" s="70">
        <f t="shared" si="1985"/>
        <v>4330.8599999999997</v>
      </c>
      <c r="PNU59" s="70">
        <f t="shared" si="1985"/>
        <v>4330.8599999999997</v>
      </c>
      <c r="PNV59" s="70">
        <f t="shared" si="1985"/>
        <v>4330.8599999999997</v>
      </c>
      <c r="PNW59" s="70">
        <f t="shared" si="1985"/>
        <v>4330.8599999999997</v>
      </c>
      <c r="PNX59" s="70">
        <f t="shared" si="1985"/>
        <v>4330.8599999999997</v>
      </c>
      <c r="PNY59" s="70">
        <f t="shared" si="1985"/>
        <v>4330.8599999999997</v>
      </c>
      <c r="PNZ59" s="70">
        <f t="shared" si="1985"/>
        <v>4330.8599999999997</v>
      </c>
      <c r="POA59" s="70">
        <f t="shared" si="1985"/>
        <v>4330.8599999999997</v>
      </c>
      <c r="POB59" s="70">
        <f t="shared" si="1985"/>
        <v>4330.8599999999997</v>
      </c>
      <c r="POC59" s="70">
        <f t="shared" si="1985"/>
        <v>4330.8599999999997</v>
      </c>
      <c r="POD59" s="50">
        <f t="shared" si="1986"/>
        <v>51970.32</v>
      </c>
      <c r="POE59" s="61" t="s">
        <v>50</v>
      </c>
      <c r="POF59" s="60">
        <v>51970.319999999992</v>
      </c>
      <c r="POG59" s="45">
        <f t="shared" si="1987"/>
        <v>4330.8599999999997</v>
      </c>
      <c r="POH59" s="70">
        <f t="shared" ref="POH59" si="3588">POG59</f>
        <v>4330.8599999999997</v>
      </c>
      <c r="POI59" s="70">
        <f t="shared" si="1988"/>
        <v>4330.8599999999997</v>
      </c>
      <c r="POJ59" s="70">
        <f t="shared" si="1988"/>
        <v>4330.8599999999997</v>
      </c>
      <c r="POK59" s="70">
        <f t="shared" si="1988"/>
        <v>4330.8599999999997</v>
      </c>
      <c r="POL59" s="70">
        <f t="shared" si="1988"/>
        <v>4330.8599999999997</v>
      </c>
      <c r="POM59" s="70">
        <f t="shared" si="1988"/>
        <v>4330.8599999999997</v>
      </c>
      <c r="PON59" s="70">
        <f t="shared" si="1988"/>
        <v>4330.8599999999997</v>
      </c>
      <c r="POO59" s="70">
        <f t="shared" si="1988"/>
        <v>4330.8599999999997</v>
      </c>
      <c r="POP59" s="70">
        <f t="shared" si="1988"/>
        <v>4330.8599999999997</v>
      </c>
      <c r="POQ59" s="70">
        <f t="shared" si="1988"/>
        <v>4330.8599999999997</v>
      </c>
      <c r="POR59" s="70">
        <f t="shared" si="1988"/>
        <v>4330.8599999999997</v>
      </c>
      <c r="POS59" s="70">
        <f t="shared" si="1988"/>
        <v>4330.8599999999997</v>
      </c>
      <c r="POT59" s="50">
        <f t="shared" si="1989"/>
        <v>51970.32</v>
      </c>
      <c r="POU59" s="61" t="s">
        <v>50</v>
      </c>
      <c r="POV59" s="60">
        <v>51970.319999999992</v>
      </c>
      <c r="POW59" s="45">
        <f t="shared" si="1990"/>
        <v>4330.8599999999997</v>
      </c>
      <c r="POX59" s="70">
        <f t="shared" ref="POX59" si="3589">POW59</f>
        <v>4330.8599999999997</v>
      </c>
      <c r="POY59" s="70">
        <f t="shared" si="1991"/>
        <v>4330.8599999999997</v>
      </c>
      <c r="POZ59" s="70">
        <f t="shared" si="1991"/>
        <v>4330.8599999999997</v>
      </c>
      <c r="PPA59" s="70">
        <f t="shared" si="1991"/>
        <v>4330.8599999999997</v>
      </c>
      <c r="PPB59" s="70">
        <f t="shared" si="1991"/>
        <v>4330.8599999999997</v>
      </c>
      <c r="PPC59" s="70">
        <f t="shared" si="1991"/>
        <v>4330.8599999999997</v>
      </c>
      <c r="PPD59" s="70">
        <f t="shared" si="1991"/>
        <v>4330.8599999999997</v>
      </c>
      <c r="PPE59" s="70">
        <f t="shared" si="1991"/>
        <v>4330.8599999999997</v>
      </c>
      <c r="PPF59" s="70">
        <f t="shared" si="1991"/>
        <v>4330.8599999999997</v>
      </c>
      <c r="PPG59" s="70">
        <f t="shared" si="1991"/>
        <v>4330.8599999999997</v>
      </c>
      <c r="PPH59" s="70">
        <f t="shared" si="1991"/>
        <v>4330.8599999999997</v>
      </c>
      <c r="PPI59" s="70">
        <f t="shared" si="1991"/>
        <v>4330.8599999999997</v>
      </c>
      <c r="PPJ59" s="50">
        <f t="shared" si="1992"/>
        <v>51970.32</v>
      </c>
      <c r="PPK59" s="61" t="s">
        <v>50</v>
      </c>
      <c r="PPL59" s="60">
        <v>51970.319999999992</v>
      </c>
      <c r="PPM59" s="45">
        <f t="shared" si="1993"/>
        <v>4330.8599999999997</v>
      </c>
      <c r="PPN59" s="70">
        <f t="shared" ref="PPN59" si="3590">PPM59</f>
        <v>4330.8599999999997</v>
      </c>
      <c r="PPO59" s="70">
        <f t="shared" si="1994"/>
        <v>4330.8599999999997</v>
      </c>
      <c r="PPP59" s="70">
        <f t="shared" si="1994"/>
        <v>4330.8599999999997</v>
      </c>
      <c r="PPQ59" s="70">
        <f t="shared" si="1994"/>
        <v>4330.8599999999997</v>
      </c>
      <c r="PPR59" s="70">
        <f t="shared" si="1994"/>
        <v>4330.8599999999997</v>
      </c>
      <c r="PPS59" s="70">
        <f t="shared" si="1994"/>
        <v>4330.8599999999997</v>
      </c>
      <c r="PPT59" s="70">
        <f t="shared" si="1994"/>
        <v>4330.8599999999997</v>
      </c>
      <c r="PPU59" s="70">
        <f t="shared" si="1994"/>
        <v>4330.8599999999997</v>
      </c>
      <c r="PPV59" s="70">
        <f t="shared" si="1994"/>
        <v>4330.8599999999997</v>
      </c>
      <c r="PPW59" s="70">
        <f t="shared" si="1994"/>
        <v>4330.8599999999997</v>
      </c>
      <c r="PPX59" s="70">
        <f t="shared" si="1994"/>
        <v>4330.8599999999997</v>
      </c>
      <c r="PPY59" s="70">
        <f t="shared" si="1994"/>
        <v>4330.8599999999997</v>
      </c>
      <c r="PPZ59" s="50">
        <f t="shared" si="1995"/>
        <v>51970.32</v>
      </c>
      <c r="PQA59" s="61" t="s">
        <v>50</v>
      </c>
      <c r="PQB59" s="60">
        <v>51970.319999999992</v>
      </c>
      <c r="PQC59" s="45">
        <f t="shared" si="1996"/>
        <v>4330.8599999999997</v>
      </c>
      <c r="PQD59" s="70">
        <f t="shared" ref="PQD59" si="3591">PQC59</f>
        <v>4330.8599999999997</v>
      </c>
      <c r="PQE59" s="70">
        <f t="shared" si="1997"/>
        <v>4330.8599999999997</v>
      </c>
      <c r="PQF59" s="70">
        <f t="shared" si="1997"/>
        <v>4330.8599999999997</v>
      </c>
      <c r="PQG59" s="70">
        <f t="shared" si="1997"/>
        <v>4330.8599999999997</v>
      </c>
      <c r="PQH59" s="70">
        <f t="shared" si="1997"/>
        <v>4330.8599999999997</v>
      </c>
      <c r="PQI59" s="70">
        <f t="shared" si="1997"/>
        <v>4330.8599999999997</v>
      </c>
      <c r="PQJ59" s="70">
        <f t="shared" si="1997"/>
        <v>4330.8599999999997</v>
      </c>
      <c r="PQK59" s="70">
        <f t="shared" si="1997"/>
        <v>4330.8599999999997</v>
      </c>
      <c r="PQL59" s="70">
        <f t="shared" si="1997"/>
        <v>4330.8599999999997</v>
      </c>
      <c r="PQM59" s="70">
        <f t="shared" si="1997"/>
        <v>4330.8599999999997</v>
      </c>
      <c r="PQN59" s="70">
        <f t="shared" si="1997"/>
        <v>4330.8599999999997</v>
      </c>
      <c r="PQO59" s="70">
        <f t="shared" si="1997"/>
        <v>4330.8599999999997</v>
      </c>
      <c r="PQP59" s="50">
        <f t="shared" si="1998"/>
        <v>51970.32</v>
      </c>
      <c r="PQQ59" s="61" t="s">
        <v>50</v>
      </c>
      <c r="PQR59" s="60">
        <v>51970.319999999992</v>
      </c>
      <c r="PQS59" s="45">
        <f t="shared" si="1999"/>
        <v>4330.8599999999997</v>
      </c>
      <c r="PQT59" s="70">
        <f t="shared" ref="PQT59" si="3592">PQS59</f>
        <v>4330.8599999999997</v>
      </c>
      <c r="PQU59" s="70">
        <f t="shared" si="2000"/>
        <v>4330.8599999999997</v>
      </c>
      <c r="PQV59" s="70">
        <f t="shared" si="2000"/>
        <v>4330.8599999999997</v>
      </c>
      <c r="PQW59" s="70">
        <f t="shared" si="2000"/>
        <v>4330.8599999999997</v>
      </c>
      <c r="PQX59" s="70">
        <f t="shared" si="2000"/>
        <v>4330.8599999999997</v>
      </c>
      <c r="PQY59" s="70">
        <f t="shared" si="2000"/>
        <v>4330.8599999999997</v>
      </c>
      <c r="PQZ59" s="70">
        <f t="shared" si="2000"/>
        <v>4330.8599999999997</v>
      </c>
      <c r="PRA59" s="70">
        <f t="shared" si="2000"/>
        <v>4330.8599999999997</v>
      </c>
      <c r="PRB59" s="70">
        <f t="shared" si="2000"/>
        <v>4330.8599999999997</v>
      </c>
      <c r="PRC59" s="70">
        <f t="shared" si="2000"/>
        <v>4330.8599999999997</v>
      </c>
      <c r="PRD59" s="70">
        <f t="shared" si="2000"/>
        <v>4330.8599999999997</v>
      </c>
      <c r="PRE59" s="70">
        <f t="shared" si="2000"/>
        <v>4330.8599999999997</v>
      </c>
      <c r="PRF59" s="50">
        <f t="shared" si="2001"/>
        <v>51970.32</v>
      </c>
      <c r="PRG59" s="61" t="s">
        <v>50</v>
      </c>
      <c r="PRH59" s="60">
        <v>51970.319999999992</v>
      </c>
      <c r="PRI59" s="45">
        <f t="shared" si="2002"/>
        <v>4330.8599999999997</v>
      </c>
      <c r="PRJ59" s="70">
        <f t="shared" ref="PRJ59" si="3593">PRI59</f>
        <v>4330.8599999999997</v>
      </c>
      <c r="PRK59" s="70">
        <f t="shared" si="2003"/>
        <v>4330.8599999999997</v>
      </c>
      <c r="PRL59" s="70">
        <f t="shared" si="2003"/>
        <v>4330.8599999999997</v>
      </c>
      <c r="PRM59" s="70">
        <f t="shared" si="2003"/>
        <v>4330.8599999999997</v>
      </c>
      <c r="PRN59" s="70">
        <f t="shared" si="2003"/>
        <v>4330.8599999999997</v>
      </c>
      <c r="PRO59" s="70">
        <f t="shared" si="2003"/>
        <v>4330.8599999999997</v>
      </c>
      <c r="PRP59" s="70">
        <f t="shared" si="2003"/>
        <v>4330.8599999999997</v>
      </c>
      <c r="PRQ59" s="70">
        <f t="shared" si="2003"/>
        <v>4330.8599999999997</v>
      </c>
      <c r="PRR59" s="70">
        <f t="shared" si="2003"/>
        <v>4330.8599999999997</v>
      </c>
      <c r="PRS59" s="70">
        <f t="shared" si="2003"/>
        <v>4330.8599999999997</v>
      </c>
      <c r="PRT59" s="70">
        <f t="shared" si="2003"/>
        <v>4330.8599999999997</v>
      </c>
      <c r="PRU59" s="70">
        <f t="shared" si="2003"/>
        <v>4330.8599999999997</v>
      </c>
      <c r="PRV59" s="50">
        <f t="shared" si="2004"/>
        <v>51970.32</v>
      </c>
      <c r="PRW59" s="61" t="s">
        <v>50</v>
      </c>
      <c r="PRX59" s="60">
        <v>51970.319999999992</v>
      </c>
      <c r="PRY59" s="45">
        <f t="shared" si="2005"/>
        <v>4330.8599999999997</v>
      </c>
      <c r="PRZ59" s="70">
        <f t="shared" ref="PRZ59" si="3594">PRY59</f>
        <v>4330.8599999999997</v>
      </c>
      <c r="PSA59" s="70">
        <f t="shared" si="2006"/>
        <v>4330.8599999999997</v>
      </c>
      <c r="PSB59" s="70">
        <f t="shared" si="2006"/>
        <v>4330.8599999999997</v>
      </c>
      <c r="PSC59" s="70">
        <f t="shared" si="2006"/>
        <v>4330.8599999999997</v>
      </c>
      <c r="PSD59" s="70">
        <f t="shared" si="2006"/>
        <v>4330.8599999999997</v>
      </c>
      <c r="PSE59" s="70">
        <f t="shared" si="2006"/>
        <v>4330.8599999999997</v>
      </c>
      <c r="PSF59" s="70">
        <f t="shared" si="2006"/>
        <v>4330.8599999999997</v>
      </c>
      <c r="PSG59" s="70">
        <f t="shared" si="2006"/>
        <v>4330.8599999999997</v>
      </c>
      <c r="PSH59" s="70">
        <f t="shared" si="2006"/>
        <v>4330.8599999999997</v>
      </c>
      <c r="PSI59" s="70">
        <f t="shared" si="2006"/>
        <v>4330.8599999999997</v>
      </c>
      <c r="PSJ59" s="70">
        <f t="shared" si="2006"/>
        <v>4330.8599999999997</v>
      </c>
      <c r="PSK59" s="70">
        <f t="shared" si="2006"/>
        <v>4330.8599999999997</v>
      </c>
      <c r="PSL59" s="50">
        <f t="shared" si="2007"/>
        <v>51970.32</v>
      </c>
      <c r="PSM59" s="61" t="s">
        <v>50</v>
      </c>
      <c r="PSN59" s="60">
        <v>51970.319999999992</v>
      </c>
      <c r="PSO59" s="45">
        <f t="shared" si="2008"/>
        <v>4330.8599999999997</v>
      </c>
      <c r="PSP59" s="70">
        <f t="shared" ref="PSP59" si="3595">PSO59</f>
        <v>4330.8599999999997</v>
      </c>
      <c r="PSQ59" s="70">
        <f t="shared" si="2009"/>
        <v>4330.8599999999997</v>
      </c>
      <c r="PSR59" s="70">
        <f t="shared" si="2009"/>
        <v>4330.8599999999997</v>
      </c>
      <c r="PSS59" s="70">
        <f t="shared" si="2009"/>
        <v>4330.8599999999997</v>
      </c>
      <c r="PST59" s="70">
        <f t="shared" si="2009"/>
        <v>4330.8599999999997</v>
      </c>
      <c r="PSU59" s="70">
        <f t="shared" si="2009"/>
        <v>4330.8599999999997</v>
      </c>
      <c r="PSV59" s="70">
        <f t="shared" si="2009"/>
        <v>4330.8599999999997</v>
      </c>
      <c r="PSW59" s="70">
        <f t="shared" si="2009"/>
        <v>4330.8599999999997</v>
      </c>
      <c r="PSX59" s="70">
        <f t="shared" si="2009"/>
        <v>4330.8599999999997</v>
      </c>
      <c r="PSY59" s="70">
        <f t="shared" si="2009"/>
        <v>4330.8599999999997</v>
      </c>
      <c r="PSZ59" s="70">
        <f t="shared" si="2009"/>
        <v>4330.8599999999997</v>
      </c>
      <c r="PTA59" s="70">
        <f t="shared" si="2009"/>
        <v>4330.8599999999997</v>
      </c>
      <c r="PTB59" s="50">
        <f t="shared" si="2010"/>
        <v>51970.32</v>
      </c>
      <c r="PTC59" s="61" t="s">
        <v>50</v>
      </c>
      <c r="PTD59" s="60">
        <v>51970.319999999992</v>
      </c>
      <c r="PTE59" s="45">
        <f t="shared" si="2011"/>
        <v>4330.8599999999997</v>
      </c>
      <c r="PTF59" s="70">
        <f t="shared" ref="PTF59" si="3596">PTE59</f>
        <v>4330.8599999999997</v>
      </c>
      <c r="PTG59" s="70">
        <f t="shared" si="2012"/>
        <v>4330.8599999999997</v>
      </c>
      <c r="PTH59" s="70">
        <f t="shared" si="2012"/>
        <v>4330.8599999999997</v>
      </c>
      <c r="PTI59" s="70">
        <f t="shared" si="2012"/>
        <v>4330.8599999999997</v>
      </c>
      <c r="PTJ59" s="70">
        <f t="shared" si="2012"/>
        <v>4330.8599999999997</v>
      </c>
      <c r="PTK59" s="70">
        <f t="shared" si="2012"/>
        <v>4330.8599999999997</v>
      </c>
      <c r="PTL59" s="70">
        <f t="shared" si="2012"/>
        <v>4330.8599999999997</v>
      </c>
      <c r="PTM59" s="70">
        <f t="shared" si="2012"/>
        <v>4330.8599999999997</v>
      </c>
      <c r="PTN59" s="70">
        <f t="shared" si="2012"/>
        <v>4330.8599999999997</v>
      </c>
      <c r="PTO59" s="70">
        <f t="shared" si="2012"/>
        <v>4330.8599999999997</v>
      </c>
      <c r="PTP59" s="70">
        <f t="shared" si="2012"/>
        <v>4330.8599999999997</v>
      </c>
      <c r="PTQ59" s="70">
        <f t="shared" si="2012"/>
        <v>4330.8599999999997</v>
      </c>
      <c r="PTR59" s="50">
        <f t="shared" si="2013"/>
        <v>51970.32</v>
      </c>
      <c r="PTS59" s="61" t="s">
        <v>50</v>
      </c>
      <c r="PTT59" s="60">
        <v>51970.319999999992</v>
      </c>
      <c r="PTU59" s="45">
        <f t="shared" si="2014"/>
        <v>4330.8599999999997</v>
      </c>
      <c r="PTV59" s="70">
        <f t="shared" ref="PTV59" si="3597">PTU59</f>
        <v>4330.8599999999997</v>
      </c>
      <c r="PTW59" s="70">
        <f t="shared" si="2015"/>
        <v>4330.8599999999997</v>
      </c>
      <c r="PTX59" s="70">
        <f t="shared" si="2015"/>
        <v>4330.8599999999997</v>
      </c>
      <c r="PTY59" s="70">
        <f t="shared" si="2015"/>
        <v>4330.8599999999997</v>
      </c>
      <c r="PTZ59" s="70">
        <f t="shared" si="2015"/>
        <v>4330.8599999999997</v>
      </c>
      <c r="PUA59" s="70">
        <f t="shared" si="2015"/>
        <v>4330.8599999999997</v>
      </c>
      <c r="PUB59" s="70">
        <f t="shared" si="2015"/>
        <v>4330.8599999999997</v>
      </c>
      <c r="PUC59" s="70">
        <f t="shared" si="2015"/>
        <v>4330.8599999999997</v>
      </c>
      <c r="PUD59" s="70">
        <f t="shared" si="2015"/>
        <v>4330.8599999999997</v>
      </c>
      <c r="PUE59" s="70">
        <f t="shared" si="2015"/>
        <v>4330.8599999999997</v>
      </c>
      <c r="PUF59" s="70">
        <f t="shared" si="2015"/>
        <v>4330.8599999999997</v>
      </c>
      <c r="PUG59" s="70">
        <f t="shared" si="2015"/>
        <v>4330.8599999999997</v>
      </c>
      <c r="PUH59" s="50">
        <f t="shared" si="2016"/>
        <v>51970.32</v>
      </c>
      <c r="PUI59" s="61" t="s">
        <v>50</v>
      </c>
      <c r="PUJ59" s="60">
        <v>51970.319999999992</v>
      </c>
      <c r="PUK59" s="45">
        <f t="shared" si="2017"/>
        <v>4330.8599999999997</v>
      </c>
      <c r="PUL59" s="70">
        <f t="shared" ref="PUL59" si="3598">PUK59</f>
        <v>4330.8599999999997</v>
      </c>
      <c r="PUM59" s="70">
        <f t="shared" si="2018"/>
        <v>4330.8599999999997</v>
      </c>
      <c r="PUN59" s="70">
        <f t="shared" si="2018"/>
        <v>4330.8599999999997</v>
      </c>
      <c r="PUO59" s="70">
        <f t="shared" si="2018"/>
        <v>4330.8599999999997</v>
      </c>
      <c r="PUP59" s="70">
        <f t="shared" si="2018"/>
        <v>4330.8599999999997</v>
      </c>
      <c r="PUQ59" s="70">
        <f t="shared" si="2018"/>
        <v>4330.8599999999997</v>
      </c>
      <c r="PUR59" s="70">
        <f t="shared" si="2018"/>
        <v>4330.8599999999997</v>
      </c>
      <c r="PUS59" s="70">
        <f t="shared" si="2018"/>
        <v>4330.8599999999997</v>
      </c>
      <c r="PUT59" s="70">
        <f t="shared" si="2018"/>
        <v>4330.8599999999997</v>
      </c>
      <c r="PUU59" s="70">
        <f t="shared" si="2018"/>
        <v>4330.8599999999997</v>
      </c>
      <c r="PUV59" s="70">
        <f t="shared" si="2018"/>
        <v>4330.8599999999997</v>
      </c>
      <c r="PUW59" s="70">
        <f t="shared" si="2018"/>
        <v>4330.8599999999997</v>
      </c>
      <c r="PUX59" s="50">
        <f t="shared" si="2019"/>
        <v>51970.32</v>
      </c>
      <c r="PUY59" s="61" t="s">
        <v>50</v>
      </c>
      <c r="PUZ59" s="60">
        <v>51970.319999999992</v>
      </c>
      <c r="PVA59" s="45">
        <f t="shared" si="2020"/>
        <v>4330.8599999999997</v>
      </c>
      <c r="PVB59" s="70">
        <f t="shared" ref="PVB59" si="3599">PVA59</f>
        <v>4330.8599999999997</v>
      </c>
      <c r="PVC59" s="70">
        <f t="shared" si="2021"/>
        <v>4330.8599999999997</v>
      </c>
      <c r="PVD59" s="70">
        <f t="shared" si="2021"/>
        <v>4330.8599999999997</v>
      </c>
      <c r="PVE59" s="70">
        <f t="shared" si="2021"/>
        <v>4330.8599999999997</v>
      </c>
      <c r="PVF59" s="70">
        <f t="shared" si="2021"/>
        <v>4330.8599999999997</v>
      </c>
      <c r="PVG59" s="70">
        <f t="shared" si="2021"/>
        <v>4330.8599999999997</v>
      </c>
      <c r="PVH59" s="70">
        <f t="shared" si="2021"/>
        <v>4330.8599999999997</v>
      </c>
      <c r="PVI59" s="70">
        <f t="shared" si="2021"/>
        <v>4330.8599999999997</v>
      </c>
      <c r="PVJ59" s="70">
        <f t="shared" si="2021"/>
        <v>4330.8599999999997</v>
      </c>
      <c r="PVK59" s="70">
        <f t="shared" si="2021"/>
        <v>4330.8599999999997</v>
      </c>
      <c r="PVL59" s="70">
        <f t="shared" si="2021"/>
        <v>4330.8599999999997</v>
      </c>
      <c r="PVM59" s="70">
        <f t="shared" si="2021"/>
        <v>4330.8599999999997</v>
      </c>
      <c r="PVN59" s="50">
        <f t="shared" si="2022"/>
        <v>51970.32</v>
      </c>
      <c r="PVO59" s="61" t="s">
        <v>50</v>
      </c>
      <c r="PVP59" s="60">
        <v>51970.319999999992</v>
      </c>
      <c r="PVQ59" s="45">
        <f t="shared" si="2023"/>
        <v>4330.8599999999997</v>
      </c>
      <c r="PVR59" s="70">
        <f t="shared" ref="PVR59" si="3600">PVQ59</f>
        <v>4330.8599999999997</v>
      </c>
      <c r="PVS59" s="70">
        <f t="shared" si="2024"/>
        <v>4330.8599999999997</v>
      </c>
      <c r="PVT59" s="70">
        <f t="shared" si="2024"/>
        <v>4330.8599999999997</v>
      </c>
      <c r="PVU59" s="70">
        <f t="shared" si="2024"/>
        <v>4330.8599999999997</v>
      </c>
      <c r="PVV59" s="70">
        <f t="shared" si="2024"/>
        <v>4330.8599999999997</v>
      </c>
      <c r="PVW59" s="70">
        <f t="shared" si="2024"/>
        <v>4330.8599999999997</v>
      </c>
      <c r="PVX59" s="70">
        <f t="shared" si="2024"/>
        <v>4330.8599999999997</v>
      </c>
      <c r="PVY59" s="70">
        <f t="shared" si="2024"/>
        <v>4330.8599999999997</v>
      </c>
      <c r="PVZ59" s="70">
        <f t="shared" si="2024"/>
        <v>4330.8599999999997</v>
      </c>
      <c r="PWA59" s="70">
        <f t="shared" si="2024"/>
        <v>4330.8599999999997</v>
      </c>
      <c r="PWB59" s="70">
        <f t="shared" si="2024"/>
        <v>4330.8599999999997</v>
      </c>
      <c r="PWC59" s="70">
        <f t="shared" si="2024"/>
        <v>4330.8599999999997</v>
      </c>
      <c r="PWD59" s="50">
        <f t="shared" si="2025"/>
        <v>51970.32</v>
      </c>
      <c r="PWE59" s="61" t="s">
        <v>50</v>
      </c>
      <c r="PWF59" s="60">
        <v>51970.319999999992</v>
      </c>
      <c r="PWG59" s="45">
        <f t="shared" si="2026"/>
        <v>4330.8599999999997</v>
      </c>
      <c r="PWH59" s="70">
        <f t="shared" ref="PWH59" si="3601">PWG59</f>
        <v>4330.8599999999997</v>
      </c>
      <c r="PWI59" s="70">
        <f t="shared" si="2027"/>
        <v>4330.8599999999997</v>
      </c>
      <c r="PWJ59" s="70">
        <f t="shared" si="2027"/>
        <v>4330.8599999999997</v>
      </c>
      <c r="PWK59" s="70">
        <f t="shared" si="2027"/>
        <v>4330.8599999999997</v>
      </c>
      <c r="PWL59" s="70">
        <f t="shared" si="2027"/>
        <v>4330.8599999999997</v>
      </c>
      <c r="PWM59" s="70">
        <f t="shared" si="2027"/>
        <v>4330.8599999999997</v>
      </c>
      <c r="PWN59" s="70">
        <f t="shared" si="2027"/>
        <v>4330.8599999999997</v>
      </c>
      <c r="PWO59" s="70">
        <f t="shared" si="2027"/>
        <v>4330.8599999999997</v>
      </c>
      <c r="PWP59" s="70">
        <f t="shared" si="2027"/>
        <v>4330.8599999999997</v>
      </c>
      <c r="PWQ59" s="70">
        <f t="shared" si="2027"/>
        <v>4330.8599999999997</v>
      </c>
      <c r="PWR59" s="70">
        <f t="shared" si="2027"/>
        <v>4330.8599999999997</v>
      </c>
      <c r="PWS59" s="70">
        <f t="shared" si="2027"/>
        <v>4330.8599999999997</v>
      </c>
      <c r="PWT59" s="50">
        <f t="shared" si="2028"/>
        <v>51970.32</v>
      </c>
      <c r="PWU59" s="61" t="s">
        <v>50</v>
      </c>
      <c r="PWV59" s="60">
        <v>51970.319999999992</v>
      </c>
      <c r="PWW59" s="45">
        <f t="shared" si="2029"/>
        <v>4330.8599999999997</v>
      </c>
      <c r="PWX59" s="70">
        <f t="shared" ref="PWX59" si="3602">PWW59</f>
        <v>4330.8599999999997</v>
      </c>
      <c r="PWY59" s="70">
        <f t="shared" si="2030"/>
        <v>4330.8599999999997</v>
      </c>
      <c r="PWZ59" s="70">
        <f t="shared" si="2030"/>
        <v>4330.8599999999997</v>
      </c>
      <c r="PXA59" s="70">
        <f t="shared" si="2030"/>
        <v>4330.8599999999997</v>
      </c>
      <c r="PXB59" s="70">
        <f t="shared" si="2030"/>
        <v>4330.8599999999997</v>
      </c>
      <c r="PXC59" s="70">
        <f t="shared" si="2030"/>
        <v>4330.8599999999997</v>
      </c>
      <c r="PXD59" s="70">
        <f t="shared" si="2030"/>
        <v>4330.8599999999997</v>
      </c>
      <c r="PXE59" s="70">
        <f t="shared" si="2030"/>
        <v>4330.8599999999997</v>
      </c>
      <c r="PXF59" s="70">
        <f t="shared" si="2030"/>
        <v>4330.8599999999997</v>
      </c>
      <c r="PXG59" s="70">
        <f t="shared" si="2030"/>
        <v>4330.8599999999997</v>
      </c>
      <c r="PXH59" s="70">
        <f t="shared" si="2030"/>
        <v>4330.8599999999997</v>
      </c>
      <c r="PXI59" s="70">
        <f t="shared" si="2030"/>
        <v>4330.8599999999997</v>
      </c>
      <c r="PXJ59" s="50">
        <f t="shared" si="2031"/>
        <v>51970.32</v>
      </c>
      <c r="PXK59" s="61" t="s">
        <v>50</v>
      </c>
      <c r="PXL59" s="60">
        <v>51970.319999999992</v>
      </c>
      <c r="PXM59" s="45">
        <f t="shared" si="2032"/>
        <v>4330.8599999999997</v>
      </c>
      <c r="PXN59" s="70">
        <f t="shared" ref="PXN59" si="3603">PXM59</f>
        <v>4330.8599999999997</v>
      </c>
      <c r="PXO59" s="70">
        <f t="shared" si="2033"/>
        <v>4330.8599999999997</v>
      </c>
      <c r="PXP59" s="70">
        <f t="shared" si="2033"/>
        <v>4330.8599999999997</v>
      </c>
      <c r="PXQ59" s="70">
        <f t="shared" si="2033"/>
        <v>4330.8599999999997</v>
      </c>
      <c r="PXR59" s="70">
        <f t="shared" si="2033"/>
        <v>4330.8599999999997</v>
      </c>
      <c r="PXS59" s="70">
        <f t="shared" si="2033"/>
        <v>4330.8599999999997</v>
      </c>
      <c r="PXT59" s="70">
        <f t="shared" si="2033"/>
        <v>4330.8599999999997</v>
      </c>
      <c r="PXU59" s="70">
        <f t="shared" si="2033"/>
        <v>4330.8599999999997</v>
      </c>
      <c r="PXV59" s="70">
        <f t="shared" si="2033"/>
        <v>4330.8599999999997</v>
      </c>
      <c r="PXW59" s="70">
        <f t="shared" si="2033"/>
        <v>4330.8599999999997</v>
      </c>
      <c r="PXX59" s="70">
        <f t="shared" si="2033"/>
        <v>4330.8599999999997</v>
      </c>
      <c r="PXY59" s="70">
        <f t="shared" si="2033"/>
        <v>4330.8599999999997</v>
      </c>
      <c r="PXZ59" s="50">
        <f t="shared" si="2034"/>
        <v>51970.32</v>
      </c>
      <c r="PYA59" s="61" t="s">
        <v>50</v>
      </c>
      <c r="PYB59" s="60">
        <v>51970.319999999992</v>
      </c>
      <c r="PYC59" s="45">
        <f t="shared" si="2035"/>
        <v>4330.8599999999997</v>
      </c>
      <c r="PYD59" s="70">
        <f t="shared" ref="PYD59" si="3604">PYC59</f>
        <v>4330.8599999999997</v>
      </c>
      <c r="PYE59" s="70">
        <f t="shared" si="2036"/>
        <v>4330.8599999999997</v>
      </c>
      <c r="PYF59" s="70">
        <f t="shared" si="2036"/>
        <v>4330.8599999999997</v>
      </c>
      <c r="PYG59" s="70">
        <f t="shared" si="2036"/>
        <v>4330.8599999999997</v>
      </c>
      <c r="PYH59" s="70">
        <f t="shared" si="2036"/>
        <v>4330.8599999999997</v>
      </c>
      <c r="PYI59" s="70">
        <f t="shared" si="2036"/>
        <v>4330.8599999999997</v>
      </c>
      <c r="PYJ59" s="70">
        <f t="shared" si="2036"/>
        <v>4330.8599999999997</v>
      </c>
      <c r="PYK59" s="70">
        <f t="shared" si="2036"/>
        <v>4330.8599999999997</v>
      </c>
      <c r="PYL59" s="70">
        <f t="shared" si="2036"/>
        <v>4330.8599999999997</v>
      </c>
      <c r="PYM59" s="70">
        <f t="shared" si="2036"/>
        <v>4330.8599999999997</v>
      </c>
      <c r="PYN59" s="70">
        <f t="shared" si="2036"/>
        <v>4330.8599999999997</v>
      </c>
      <c r="PYO59" s="70">
        <f t="shared" si="2036"/>
        <v>4330.8599999999997</v>
      </c>
      <c r="PYP59" s="50">
        <f t="shared" si="2037"/>
        <v>51970.32</v>
      </c>
      <c r="PYQ59" s="61" t="s">
        <v>50</v>
      </c>
      <c r="PYR59" s="60">
        <v>51970.319999999992</v>
      </c>
      <c r="PYS59" s="45">
        <f t="shared" si="2038"/>
        <v>4330.8599999999997</v>
      </c>
      <c r="PYT59" s="70">
        <f t="shared" ref="PYT59" si="3605">PYS59</f>
        <v>4330.8599999999997</v>
      </c>
      <c r="PYU59" s="70">
        <f t="shared" si="2039"/>
        <v>4330.8599999999997</v>
      </c>
      <c r="PYV59" s="70">
        <f t="shared" si="2039"/>
        <v>4330.8599999999997</v>
      </c>
      <c r="PYW59" s="70">
        <f t="shared" si="2039"/>
        <v>4330.8599999999997</v>
      </c>
      <c r="PYX59" s="70">
        <f t="shared" si="2039"/>
        <v>4330.8599999999997</v>
      </c>
      <c r="PYY59" s="70">
        <f t="shared" si="2039"/>
        <v>4330.8599999999997</v>
      </c>
      <c r="PYZ59" s="70">
        <f t="shared" si="2039"/>
        <v>4330.8599999999997</v>
      </c>
      <c r="PZA59" s="70">
        <f t="shared" si="2039"/>
        <v>4330.8599999999997</v>
      </c>
      <c r="PZB59" s="70">
        <f t="shared" si="2039"/>
        <v>4330.8599999999997</v>
      </c>
      <c r="PZC59" s="70">
        <f t="shared" si="2039"/>
        <v>4330.8599999999997</v>
      </c>
      <c r="PZD59" s="70">
        <f t="shared" si="2039"/>
        <v>4330.8599999999997</v>
      </c>
      <c r="PZE59" s="70">
        <f t="shared" si="2039"/>
        <v>4330.8599999999997</v>
      </c>
      <c r="PZF59" s="50">
        <f t="shared" si="2040"/>
        <v>51970.32</v>
      </c>
      <c r="PZG59" s="61" t="s">
        <v>50</v>
      </c>
      <c r="PZH59" s="60">
        <v>51970.319999999992</v>
      </c>
      <c r="PZI59" s="45">
        <f t="shared" si="2041"/>
        <v>4330.8599999999997</v>
      </c>
      <c r="PZJ59" s="70">
        <f t="shared" ref="PZJ59" si="3606">PZI59</f>
        <v>4330.8599999999997</v>
      </c>
      <c r="PZK59" s="70">
        <f t="shared" si="2042"/>
        <v>4330.8599999999997</v>
      </c>
      <c r="PZL59" s="70">
        <f t="shared" si="2042"/>
        <v>4330.8599999999997</v>
      </c>
      <c r="PZM59" s="70">
        <f t="shared" si="2042"/>
        <v>4330.8599999999997</v>
      </c>
      <c r="PZN59" s="70">
        <f t="shared" si="2042"/>
        <v>4330.8599999999997</v>
      </c>
      <c r="PZO59" s="70">
        <f t="shared" si="2042"/>
        <v>4330.8599999999997</v>
      </c>
      <c r="PZP59" s="70">
        <f t="shared" si="2042"/>
        <v>4330.8599999999997</v>
      </c>
      <c r="PZQ59" s="70">
        <f t="shared" si="2042"/>
        <v>4330.8599999999997</v>
      </c>
      <c r="PZR59" s="70">
        <f t="shared" si="2042"/>
        <v>4330.8599999999997</v>
      </c>
      <c r="PZS59" s="70">
        <f t="shared" si="2042"/>
        <v>4330.8599999999997</v>
      </c>
      <c r="PZT59" s="70">
        <f t="shared" si="2042"/>
        <v>4330.8599999999997</v>
      </c>
      <c r="PZU59" s="70">
        <f t="shared" si="2042"/>
        <v>4330.8599999999997</v>
      </c>
      <c r="PZV59" s="50">
        <f t="shared" si="2043"/>
        <v>51970.32</v>
      </c>
      <c r="PZW59" s="61" t="s">
        <v>50</v>
      </c>
      <c r="PZX59" s="60">
        <v>51970.319999999992</v>
      </c>
      <c r="PZY59" s="45">
        <f t="shared" si="2044"/>
        <v>4330.8599999999997</v>
      </c>
      <c r="PZZ59" s="70">
        <f t="shared" ref="PZZ59" si="3607">PZY59</f>
        <v>4330.8599999999997</v>
      </c>
      <c r="QAA59" s="70">
        <f t="shared" si="2045"/>
        <v>4330.8599999999997</v>
      </c>
      <c r="QAB59" s="70">
        <f t="shared" si="2045"/>
        <v>4330.8599999999997</v>
      </c>
      <c r="QAC59" s="70">
        <f t="shared" si="2045"/>
        <v>4330.8599999999997</v>
      </c>
      <c r="QAD59" s="70">
        <f t="shared" si="2045"/>
        <v>4330.8599999999997</v>
      </c>
      <c r="QAE59" s="70">
        <f t="shared" si="2045"/>
        <v>4330.8599999999997</v>
      </c>
      <c r="QAF59" s="70">
        <f t="shared" si="2045"/>
        <v>4330.8599999999997</v>
      </c>
      <c r="QAG59" s="70">
        <f t="shared" si="2045"/>
        <v>4330.8599999999997</v>
      </c>
      <c r="QAH59" s="70">
        <f t="shared" si="2045"/>
        <v>4330.8599999999997</v>
      </c>
      <c r="QAI59" s="70">
        <f t="shared" si="2045"/>
        <v>4330.8599999999997</v>
      </c>
      <c r="QAJ59" s="70">
        <f t="shared" si="2045"/>
        <v>4330.8599999999997</v>
      </c>
      <c r="QAK59" s="70">
        <f t="shared" si="2045"/>
        <v>4330.8599999999997</v>
      </c>
      <c r="QAL59" s="50">
        <f t="shared" si="2046"/>
        <v>51970.32</v>
      </c>
      <c r="QAM59" s="61" t="s">
        <v>50</v>
      </c>
      <c r="QAN59" s="60">
        <v>51970.319999999992</v>
      </c>
      <c r="QAO59" s="45">
        <f t="shared" si="2047"/>
        <v>4330.8599999999997</v>
      </c>
      <c r="QAP59" s="70">
        <f t="shared" ref="QAP59" si="3608">QAO59</f>
        <v>4330.8599999999997</v>
      </c>
      <c r="QAQ59" s="70">
        <f t="shared" si="2048"/>
        <v>4330.8599999999997</v>
      </c>
      <c r="QAR59" s="70">
        <f t="shared" si="2048"/>
        <v>4330.8599999999997</v>
      </c>
      <c r="QAS59" s="70">
        <f t="shared" si="2048"/>
        <v>4330.8599999999997</v>
      </c>
      <c r="QAT59" s="70">
        <f t="shared" si="2048"/>
        <v>4330.8599999999997</v>
      </c>
      <c r="QAU59" s="70">
        <f t="shared" si="2048"/>
        <v>4330.8599999999997</v>
      </c>
      <c r="QAV59" s="70">
        <f t="shared" si="2048"/>
        <v>4330.8599999999997</v>
      </c>
      <c r="QAW59" s="70">
        <f t="shared" si="2048"/>
        <v>4330.8599999999997</v>
      </c>
      <c r="QAX59" s="70">
        <f t="shared" si="2048"/>
        <v>4330.8599999999997</v>
      </c>
      <c r="QAY59" s="70">
        <f t="shared" si="2048"/>
        <v>4330.8599999999997</v>
      </c>
      <c r="QAZ59" s="70">
        <f t="shared" si="2048"/>
        <v>4330.8599999999997</v>
      </c>
      <c r="QBA59" s="70">
        <f t="shared" si="2048"/>
        <v>4330.8599999999997</v>
      </c>
      <c r="QBB59" s="50">
        <f t="shared" si="2049"/>
        <v>51970.32</v>
      </c>
      <c r="QBC59" s="61" t="s">
        <v>50</v>
      </c>
      <c r="QBD59" s="60">
        <v>51970.319999999992</v>
      </c>
      <c r="QBE59" s="45">
        <f t="shared" si="2050"/>
        <v>4330.8599999999997</v>
      </c>
      <c r="QBF59" s="70">
        <f t="shared" ref="QBF59" si="3609">QBE59</f>
        <v>4330.8599999999997</v>
      </c>
      <c r="QBG59" s="70">
        <f t="shared" si="2051"/>
        <v>4330.8599999999997</v>
      </c>
      <c r="QBH59" s="70">
        <f t="shared" si="2051"/>
        <v>4330.8599999999997</v>
      </c>
      <c r="QBI59" s="70">
        <f t="shared" si="2051"/>
        <v>4330.8599999999997</v>
      </c>
      <c r="QBJ59" s="70">
        <f t="shared" si="2051"/>
        <v>4330.8599999999997</v>
      </c>
      <c r="QBK59" s="70">
        <f t="shared" si="2051"/>
        <v>4330.8599999999997</v>
      </c>
      <c r="QBL59" s="70">
        <f t="shared" si="2051"/>
        <v>4330.8599999999997</v>
      </c>
      <c r="QBM59" s="70">
        <f t="shared" si="2051"/>
        <v>4330.8599999999997</v>
      </c>
      <c r="QBN59" s="70">
        <f t="shared" si="2051"/>
        <v>4330.8599999999997</v>
      </c>
      <c r="QBO59" s="70">
        <f t="shared" si="2051"/>
        <v>4330.8599999999997</v>
      </c>
      <c r="QBP59" s="70">
        <f t="shared" si="2051"/>
        <v>4330.8599999999997</v>
      </c>
      <c r="QBQ59" s="70">
        <f t="shared" si="2051"/>
        <v>4330.8599999999997</v>
      </c>
      <c r="QBR59" s="50">
        <f t="shared" si="2052"/>
        <v>51970.32</v>
      </c>
      <c r="QBS59" s="61" t="s">
        <v>50</v>
      </c>
      <c r="QBT59" s="60">
        <v>51970.319999999992</v>
      </c>
      <c r="QBU59" s="45">
        <f t="shared" si="2053"/>
        <v>4330.8599999999997</v>
      </c>
      <c r="QBV59" s="70">
        <f t="shared" ref="QBV59" si="3610">QBU59</f>
        <v>4330.8599999999997</v>
      </c>
      <c r="QBW59" s="70">
        <f t="shared" si="2054"/>
        <v>4330.8599999999997</v>
      </c>
      <c r="QBX59" s="70">
        <f t="shared" si="2054"/>
        <v>4330.8599999999997</v>
      </c>
      <c r="QBY59" s="70">
        <f t="shared" si="2054"/>
        <v>4330.8599999999997</v>
      </c>
      <c r="QBZ59" s="70">
        <f t="shared" si="2054"/>
        <v>4330.8599999999997</v>
      </c>
      <c r="QCA59" s="70">
        <f t="shared" si="2054"/>
        <v>4330.8599999999997</v>
      </c>
      <c r="QCB59" s="70">
        <f t="shared" si="2054"/>
        <v>4330.8599999999997</v>
      </c>
      <c r="QCC59" s="70">
        <f t="shared" si="2054"/>
        <v>4330.8599999999997</v>
      </c>
      <c r="QCD59" s="70">
        <f t="shared" si="2054"/>
        <v>4330.8599999999997</v>
      </c>
      <c r="QCE59" s="70">
        <f t="shared" si="2054"/>
        <v>4330.8599999999997</v>
      </c>
      <c r="QCF59" s="70">
        <f t="shared" si="2054"/>
        <v>4330.8599999999997</v>
      </c>
      <c r="QCG59" s="70">
        <f t="shared" si="2054"/>
        <v>4330.8599999999997</v>
      </c>
      <c r="QCH59" s="50">
        <f t="shared" si="2055"/>
        <v>51970.32</v>
      </c>
      <c r="QCI59" s="61" t="s">
        <v>50</v>
      </c>
      <c r="QCJ59" s="60">
        <v>51970.319999999992</v>
      </c>
      <c r="QCK59" s="45">
        <f t="shared" si="2056"/>
        <v>4330.8599999999997</v>
      </c>
      <c r="QCL59" s="70">
        <f t="shared" ref="QCL59" si="3611">QCK59</f>
        <v>4330.8599999999997</v>
      </c>
      <c r="QCM59" s="70">
        <f t="shared" si="2057"/>
        <v>4330.8599999999997</v>
      </c>
      <c r="QCN59" s="70">
        <f t="shared" si="2057"/>
        <v>4330.8599999999997</v>
      </c>
      <c r="QCO59" s="70">
        <f t="shared" si="2057"/>
        <v>4330.8599999999997</v>
      </c>
      <c r="QCP59" s="70">
        <f t="shared" si="2057"/>
        <v>4330.8599999999997</v>
      </c>
      <c r="QCQ59" s="70">
        <f t="shared" si="2057"/>
        <v>4330.8599999999997</v>
      </c>
      <c r="QCR59" s="70">
        <f t="shared" si="2057"/>
        <v>4330.8599999999997</v>
      </c>
      <c r="QCS59" s="70">
        <f t="shared" si="2057"/>
        <v>4330.8599999999997</v>
      </c>
      <c r="QCT59" s="70">
        <f t="shared" si="2057"/>
        <v>4330.8599999999997</v>
      </c>
      <c r="QCU59" s="70">
        <f t="shared" si="2057"/>
        <v>4330.8599999999997</v>
      </c>
      <c r="QCV59" s="70">
        <f t="shared" si="2057"/>
        <v>4330.8599999999997</v>
      </c>
      <c r="QCW59" s="70">
        <f t="shared" si="2057"/>
        <v>4330.8599999999997</v>
      </c>
      <c r="QCX59" s="50">
        <f t="shared" si="2058"/>
        <v>51970.32</v>
      </c>
      <c r="QCY59" s="61" t="s">
        <v>50</v>
      </c>
      <c r="QCZ59" s="60">
        <v>51970.319999999992</v>
      </c>
      <c r="QDA59" s="45">
        <f t="shared" si="2059"/>
        <v>4330.8599999999997</v>
      </c>
      <c r="QDB59" s="70">
        <f t="shared" ref="QDB59" si="3612">QDA59</f>
        <v>4330.8599999999997</v>
      </c>
      <c r="QDC59" s="70">
        <f t="shared" si="2060"/>
        <v>4330.8599999999997</v>
      </c>
      <c r="QDD59" s="70">
        <f t="shared" si="2060"/>
        <v>4330.8599999999997</v>
      </c>
      <c r="QDE59" s="70">
        <f t="shared" si="2060"/>
        <v>4330.8599999999997</v>
      </c>
      <c r="QDF59" s="70">
        <f t="shared" si="2060"/>
        <v>4330.8599999999997</v>
      </c>
      <c r="QDG59" s="70">
        <f t="shared" si="2060"/>
        <v>4330.8599999999997</v>
      </c>
      <c r="QDH59" s="70">
        <f t="shared" si="2060"/>
        <v>4330.8599999999997</v>
      </c>
      <c r="QDI59" s="70">
        <f t="shared" si="2060"/>
        <v>4330.8599999999997</v>
      </c>
      <c r="QDJ59" s="70">
        <f t="shared" si="2060"/>
        <v>4330.8599999999997</v>
      </c>
      <c r="QDK59" s="70">
        <f t="shared" si="2060"/>
        <v>4330.8599999999997</v>
      </c>
      <c r="QDL59" s="70">
        <f t="shared" si="2060"/>
        <v>4330.8599999999997</v>
      </c>
      <c r="QDM59" s="70">
        <f t="shared" si="2060"/>
        <v>4330.8599999999997</v>
      </c>
      <c r="QDN59" s="50">
        <f t="shared" si="2061"/>
        <v>51970.32</v>
      </c>
      <c r="QDO59" s="61" t="s">
        <v>50</v>
      </c>
      <c r="QDP59" s="60">
        <v>51970.319999999992</v>
      </c>
      <c r="QDQ59" s="45">
        <f t="shared" si="2062"/>
        <v>4330.8599999999997</v>
      </c>
      <c r="QDR59" s="70">
        <f t="shared" ref="QDR59" si="3613">QDQ59</f>
        <v>4330.8599999999997</v>
      </c>
      <c r="QDS59" s="70">
        <f t="shared" si="2063"/>
        <v>4330.8599999999997</v>
      </c>
      <c r="QDT59" s="70">
        <f t="shared" si="2063"/>
        <v>4330.8599999999997</v>
      </c>
      <c r="QDU59" s="70">
        <f t="shared" si="2063"/>
        <v>4330.8599999999997</v>
      </c>
      <c r="QDV59" s="70">
        <f t="shared" si="2063"/>
        <v>4330.8599999999997</v>
      </c>
      <c r="QDW59" s="70">
        <f t="shared" si="2063"/>
        <v>4330.8599999999997</v>
      </c>
      <c r="QDX59" s="70">
        <f t="shared" si="2063"/>
        <v>4330.8599999999997</v>
      </c>
      <c r="QDY59" s="70">
        <f t="shared" si="2063"/>
        <v>4330.8599999999997</v>
      </c>
      <c r="QDZ59" s="70">
        <f t="shared" si="2063"/>
        <v>4330.8599999999997</v>
      </c>
      <c r="QEA59" s="70">
        <f t="shared" si="2063"/>
        <v>4330.8599999999997</v>
      </c>
      <c r="QEB59" s="70">
        <f t="shared" si="2063"/>
        <v>4330.8599999999997</v>
      </c>
      <c r="QEC59" s="70">
        <f t="shared" si="2063"/>
        <v>4330.8599999999997</v>
      </c>
      <c r="QED59" s="50">
        <f t="shared" si="2064"/>
        <v>51970.32</v>
      </c>
      <c r="QEE59" s="61" t="s">
        <v>50</v>
      </c>
      <c r="QEF59" s="60">
        <v>51970.319999999992</v>
      </c>
      <c r="QEG59" s="45">
        <f t="shared" si="2065"/>
        <v>4330.8599999999997</v>
      </c>
      <c r="QEH59" s="70">
        <f t="shared" ref="QEH59" si="3614">QEG59</f>
        <v>4330.8599999999997</v>
      </c>
      <c r="QEI59" s="70">
        <f t="shared" si="2066"/>
        <v>4330.8599999999997</v>
      </c>
      <c r="QEJ59" s="70">
        <f t="shared" si="2066"/>
        <v>4330.8599999999997</v>
      </c>
      <c r="QEK59" s="70">
        <f t="shared" si="2066"/>
        <v>4330.8599999999997</v>
      </c>
      <c r="QEL59" s="70">
        <f t="shared" si="2066"/>
        <v>4330.8599999999997</v>
      </c>
      <c r="QEM59" s="70">
        <f t="shared" si="2066"/>
        <v>4330.8599999999997</v>
      </c>
      <c r="QEN59" s="70">
        <f t="shared" si="2066"/>
        <v>4330.8599999999997</v>
      </c>
      <c r="QEO59" s="70">
        <f t="shared" si="2066"/>
        <v>4330.8599999999997</v>
      </c>
      <c r="QEP59" s="70">
        <f t="shared" si="2066"/>
        <v>4330.8599999999997</v>
      </c>
      <c r="QEQ59" s="70">
        <f t="shared" si="2066"/>
        <v>4330.8599999999997</v>
      </c>
      <c r="QER59" s="70">
        <f t="shared" si="2066"/>
        <v>4330.8599999999997</v>
      </c>
      <c r="QES59" s="70">
        <f t="shared" si="2066"/>
        <v>4330.8599999999997</v>
      </c>
      <c r="QET59" s="50">
        <f t="shared" si="2067"/>
        <v>51970.32</v>
      </c>
      <c r="QEU59" s="61" t="s">
        <v>50</v>
      </c>
      <c r="QEV59" s="60">
        <v>51970.319999999992</v>
      </c>
      <c r="QEW59" s="45">
        <f t="shared" si="2068"/>
        <v>4330.8599999999997</v>
      </c>
      <c r="QEX59" s="70">
        <f t="shared" ref="QEX59" si="3615">QEW59</f>
        <v>4330.8599999999997</v>
      </c>
      <c r="QEY59" s="70">
        <f t="shared" si="2069"/>
        <v>4330.8599999999997</v>
      </c>
      <c r="QEZ59" s="70">
        <f t="shared" si="2069"/>
        <v>4330.8599999999997</v>
      </c>
      <c r="QFA59" s="70">
        <f t="shared" si="2069"/>
        <v>4330.8599999999997</v>
      </c>
      <c r="QFB59" s="70">
        <f t="shared" si="2069"/>
        <v>4330.8599999999997</v>
      </c>
      <c r="QFC59" s="70">
        <f t="shared" si="2069"/>
        <v>4330.8599999999997</v>
      </c>
      <c r="QFD59" s="70">
        <f t="shared" si="2069"/>
        <v>4330.8599999999997</v>
      </c>
      <c r="QFE59" s="70">
        <f t="shared" si="2069"/>
        <v>4330.8599999999997</v>
      </c>
      <c r="QFF59" s="70">
        <f t="shared" si="2069"/>
        <v>4330.8599999999997</v>
      </c>
      <c r="QFG59" s="70">
        <f t="shared" si="2069"/>
        <v>4330.8599999999997</v>
      </c>
      <c r="QFH59" s="70">
        <f t="shared" si="2069"/>
        <v>4330.8599999999997</v>
      </c>
      <c r="QFI59" s="70">
        <f t="shared" si="2069"/>
        <v>4330.8599999999997</v>
      </c>
      <c r="QFJ59" s="50">
        <f t="shared" si="2070"/>
        <v>51970.32</v>
      </c>
      <c r="QFK59" s="61" t="s">
        <v>50</v>
      </c>
      <c r="QFL59" s="60">
        <v>51970.319999999992</v>
      </c>
      <c r="QFM59" s="45">
        <f t="shared" si="2071"/>
        <v>4330.8599999999997</v>
      </c>
      <c r="QFN59" s="70">
        <f t="shared" ref="QFN59" si="3616">QFM59</f>
        <v>4330.8599999999997</v>
      </c>
      <c r="QFO59" s="70">
        <f t="shared" si="2072"/>
        <v>4330.8599999999997</v>
      </c>
      <c r="QFP59" s="70">
        <f t="shared" si="2072"/>
        <v>4330.8599999999997</v>
      </c>
      <c r="QFQ59" s="70">
        <f t="shared" si="2072"/>
        <v>4330.8599999999997</v>
      </c>
      <c r="QFR59" s="70">
        <f t="shared" si="2072"/>
        <v>4330.8599999999997</v>
      </c>
      <c r="QFS59" s="70">
        <f t="shared" si="2072"/>
        <v>4330.8599999999997</v>
      </c>
      <c r="QFT59" s="70">
        <f t="shared" si="2072"/>
        <v>4330.8599999999997</v>
      </c>
      <c r="QFU59" s="70">
        <f t="shared" si="2072"/>
        <v>4330.8599999999997</v>
      </c>
      <c r="QFV59" s="70">
        <f t="shared" si="2072"/>
        <v>4330.8599999999997</v>
      </c>
      <c r="QFW59" s="70">
        <f t="shared" si="2072"/>
        <v>4330.8599999999997</v>
      </c>
      <c r="QFX59" s="70">
        <f t="shared" si="2072"/>
        <v>4330.8599999999997</v>
      </c>
      <c r="QFY59" s="70">
        <f t="shared" si="2072"/>
        <v>4330.8599999999997</v>
      </c>
      <c r="QFZ59" s="50">
        <f t="shared" si="2073"/>
        <v>51970.32</v>
      </c>
      <c r="QGA59" s="61" t="s">
        <v>50</v>
      </c>
      <c r="QGB59" s="60">
        <v>51970.319999999992</v>
      </c>
      <c r="QGC59" s="45">
        <f t="shared" si="2074"/>
        <v>4330.8599999999997</v>
      </c>
      <c r="QGD59" s="70">
        <f t="shared" ref="QGD59" si="3617">QGC59</f>
        <v>4330.8599999999997</v>
      </c>
      <c r="QGE59" s="70">
        <f t="shared" si="2075"/>
        <v>4330.8599999999997</v>
      </c>
      <c r="QGF59" s="70">
        <f t="shared" si="2075"/>
        <v>4330.8599999999997</v>
      </c>
      <c r="QGG59" s="70">
        <f t="shared" si="2075"/>
        <v>4330.8599999999997</v>
      </c>
      <c r="QGH59" s="70">
        <f t="shared" si="2075"/>
        <v>4330.8599999999997</v>
      </c>
      <c r="QGI59" s="70">
        <f t="shared" si="2075"/>
        <v>4330.8599999999997</v>
      </c>
      <c r="QGJ59" s="70">
        <f t="shared" si="2075"/>
        <v>4330.8599999999997</v>
      </c>
      <c r="QGK59" s="70">
        <f t="shared" si="2075"/>
        <v>4330.8599999999997</v>
      </c>
      <c r="QGL59" s="70">
        <f t="shared" si="2075"/>
        <v>4330.8599999999997</v>
      </c>
      <c r="QGM59" s="70">
        <f t="shared" si="2075"/>
        <v>4330.8599999999997</v>
      </c>
      <c r="QGN59" s="70">
        <f t="shared" si="2075"/>
        <v>4330.8599999999997</v>
      </c>
      <c r="QGO59" s="70">
        <f t="shared" si="2075"/>
        <v>4330.8599999999997</v>
      </c>
      <c r="QGP59" s="50">
        <f t="shared" si="2076"/>
        <v>51970.32</v>
      </c>
      <c r="QGQ59" s="61" t="s">
        <v>50</v>
      </c>
      <c r="QGR59" s="60">
        <v>51970.319999999992</v>
      </c>
      <c r="QGS59" s="45">
        <f t="shared" si="2077"/>
        <v>4330.8599999999997</v>
      </c>
      <c r="QGT59" s="70">
        <f t="shared" ref="QGT59" si="3618">QGS59</f>
        <v>4330.8599999999997</v>
      </c>
      <c r="QGU59" s="70">
        <f t="shared" si="2078"/>
        <v>4330.8599999999997</v>
      </c>
      <c r="QGV59" s="70">
        <f t="shared" si="2078"/>
        <v>4330.8599999999997</v>
      </c>
      <c r="QGW59" s="70">
        <f t="shared" si="2078"/>
        <v>4330.8599999999997</v>
      </c>
      <c r="QGX59" s="70">
        <f t="shared" si="2078"/>
        <v>4330.8599999999997</v>
      </c>
      <c r="QGY59" s="70">
        <f t="shared" si="2078"/>
        <v>4330.8599999999997</v>
      </c>
      <c r="QGZ59" s="70">
        <f t="shared" si="2078"/>
        <v>4330.8599999999997</v>
      </c>
      <c r="QHA59" s="70">
        <f t="shared" si="2078"/>
        <v>4330.8599999999997</v>
      </c>
      <c r="QHB59" s="70">
        <f t="shared" si="2078"/>
        <v>4330.8599999999997</v>
      </c>
      <c r="QHC59" s="70">
        <f t="shared" si="2078"/>
        <v>4330.8599999999997</v>
      </c>
      <c r="QHD59" s="70">
        <f t="shared" si="2078"/>
        <v>4330.8599999999997</v>
      </c>
      <c r="QHE59" s="70">
        <f t="shared" si="2078"/>
        <v>4330.8599999999997</v>
      </c>
      <c r="QHF59" s="50">
        <f t="shared" si="2079"/>
        <v>51970.32</v>
      </c>
      <c r="QHG59" s="61" t="s">
        <v>50</v>
      </c>
      <c r="QHH59" s="60">
        <v>51970.319999999992</v>
      </c>
      <c r="QHI59" s="45">
        <f t="shared" si="2080"/>
        <v>4330.8599999999997</v>
      </c>
      <c r="QHJ59" s="70">
        <f t="shared" ref="QHJ59" si="3619">QHI59</f>
        <v>4330.8599999999997</v>
      </c>
      <c r="QHK59" s="70">
        <f t="shared" si="2081"/>
        <v>4330.8599999999997</v>
      </c>
      <c r="QHL59" s="70">
        <f t="shared" si="2081"/>
        <v>4330.8599999999997</v>
      </c>
      <c r="QHM59" s="70">
        <f t="shared" si="2081"/>
        <v>4330.8599999999997</v>
      </c>
      <c r="QHN59" s="70">
        <f t="shared" si="2081"/>
        <v>4330.8599999999997</v>
      </c>
      <c r="QHO59" s="70">
        <f t="shared" si="2081"/>
        <v>4330.8599999999997</v>
      </c>
      <c r="QHP59" s="70">
        <f t="shared" si="2081"/>
        <v>4330.8599999999997</v>
      </c>
      <c r="QHQ59" s="70">
        <f t="shared" si="2081"/>
        <v>4330.8599999999997</v>
      </c>
      <c r="QHR59" s="70">
        <f t="shared" si="2081"/>
        <v>4330.8599999999997</v>
      </c>
      <c r="QHS59" s="70">
        <f t="shared" si="2081"/>
        <v>4330.8599999999997</v>
      </c>
      <c r="QHT59" s="70">
        <f t="shared" si="2081"/>
        <v>4330.8599999999997</v>
      </c>
      <c r="QHU59" s="70">
        <f t="shared" si="2081"/>
        <v>4330.8599999999997</v>
      </c>
      <c r="QHV59" s="50">
        <f t="shared" si="2082"/>
        <v>51970.32</v>
      </c>
      <c r="QHW59" s="61" t="s">
        <v>50</v>
      </c>
      <c r="QHX59" s="60">
        <v>51970.319999999992</v>
      </c>
      <c r="QHY59" s="45">
        <f t="shared" si="2083"/>
        <v>4330.8599999999997</v>
      </c>
      <c r="QHZ59" s="70">
        <f t="shared" ref="QHZ59" si="3620">QHY59</f>
        <v>4330.8599999999997</v>
      </c>
      <c r="QIA59" s="70">
        <f t="shared" si="2084"/>
        <v>4330.8599999999997</v>
      </c>
      <c r="QIB59" s="70">
        <f t="shared" si="2084"/>
        <v>4330.8599999999997</v>
      </c>
      <c r="QIC59" s="70">
        <f t="shared" si="2084"/>
        <v>4330.8599999999997</v>
      </c>
      <c r="QID59" s="70">
        <f t="shared" si="2084"/>
        <v>4330.8599999999997</v>
      </c>
      <c r="QIE59" s="70">
        <f t="shared" si="2084"/>
        <v>4330.8599999999997</v>
      </c>
      <c r="QIF59" s="70">
        <f t="shared" si="2084"/>
        <v>4330.8599999999997</v>
      </c>
      <c r="QIG59" s="70">
        <f t="shared" si="2084"/>
        <v>4330.8599999999997</v>
      </c>
      <c r="QIH59" s="70">
        <f t="shared" si="2084"/>
        <v>4330.8599999999997</v>
      </c>
      <c r="QII59" s="70">
        <f t="shared" si="2084"/>
        <v>4330.8599999999997</v>
      </c>
      <c r="QIJ59" s="70">
        <f t="shared" si="2084"/>
        <v>4330.8599999999997</v>
      </c>
      <c r="QIK59" s="70">
        <f t="shared" si="2084"/>
        <v>4330.8599999999997</v>
      </c>
      <c r="QIL59" s="50">
        <f t="shared" si="2085"/>
        <v>51970.32</v>
      </c>
      <c r="QIM59" s="61" t="s">
        <v>50</v>
      </c>
      <c r="QIN59" s="60">
        <v>51970.319999999992</v>
      </c>
      <c r="QIO59" s="45">
        <f t="shared" si="2086"/>
        <v>4330.8599999999997</v>
      </c>
      <c r="QIP59" s="70">
        <f t="shared" ref="QIP59" si="3621">QIO59</f>
        <v>4330.8599999999997</v>
      </c>
      <c r="QIQ59" s="70">
        <f t="shared" si="2087"/>
        <v>4330.8599999999997</v>
      </c>
      <c r="QIR59" s="70">
        <f t="shared" si="2087"/>
        <v>4330.8599999999997</v>
      </c>
      <c r="QIS59" s="70">
        <f t="shared" si="2087"/>
        <v>4330.8599999999997</v>
      </c>
      <c r="QIT59" s="70">
        <f t="shared" si="2087"/>
        <v>4330.8599999999997</v>
      </c>
      <c r="QIU59" s="70">
        <f t="shared" si="2087"/>
        <v>4330.8599999999997</v>
      </c>
      <c r="QIV59" s="70">
        <f t="shared" si="2087"/>
        <v>4330.8599999999997</v>
      </c>
      <c r="QIW59" s="70">
        <f t="shared" si="2087"/>
        <v>4330.8599999999997</v>
      </c>
      <c r="QIX59" s="70">
        <f t="shared" si="2087"/>
        <v>4330.8599999999997</v>
      </c>
      <c r="QIY59" s="70">
        <f t="shared" si="2087"/>
        <v>4330.8599999999997</v>
      </c>
      <c r="QIZ59" s="70">
        <f t="shared" si="2087"/>
        <v>4330.8599999999997</v>
      </c>
      <c r="QJA59" s="70">
        <f t="shared" si="2087"/>
        <v>4330.8599999999997</v>
      </c>
      <c r="QJB59" s="50">
        <f t="shared" si="2088"/>
        <v>51970.32</v>
      </c>
      <c r="QJC59" s="61" t="s">
        <v>50</v>
      </c>
      <c r="QJD59" s="60">
        <v>51970.319999999992</v>
      </c>
      <c r="QJE59" s="45">
        <f t="shared" si="2089"/>
        <v>4330.8599999999997</v>
      </c>
      <c r="QJF59" s="70">
        <f t="shared" ref="QJF59" si="3622">QJE59</f>
        <v>4330.8599999999997</v>
      </c>
      <c r="QJG59" s="70">
        <f t="shared" si="2090"/>
        <v>4330.8599999999997</v>
      </c>
      <c r="QJH59" s="70">
        <f t="shared" si="2090"/>
        <v>4330.8599999999997</v>
      </c>
      <c r="QJI59" s="70">
        <f t="shared" si="2090"/>
        <v>4330.8599999999997</v>
      </c>
      <c r="QJJ59" s="70">
        <f t="shared" si="2090"/>
        <v>4330.8599999999997</v>
      </c>
      <c r="QJK59" s="70">
        <f t="shared" si="2090"/>
        <v>4330.8599999999997</v>
      </c>
      <c r="QJL59" s="70">
        <f t="shared" si="2090"/>
        <v>4330.8599999999997</v>
      </c>
      <c r="QJM59" s="70">
        <f t="shared" si="2090"/>
        <v>4330.8599999999997</v>
      </c>
      <c r="QJN59" s="70">
        <f t="shared" si="2090"/>
        <v>4330.8599999999997</v>
      </c>
      <c r="QJO59" s="70">
        <f t="shared" si="2090"/>
        <v>4330.8599999999997</v>
      </c>
      <c r="QJP59" s="70">
        <f t="shared" si="2090"/>
        <v>4330.8599999999997</v>
      </c>
      <c r="QJQ59" s="70">
        <f t="shared" si="2090"/>
        <v>4330.8599999999997</v>
      </c>
      <c r="QJR59" s="50">
        <f t="shared" si="2091"/>
        <v>51970.32</v>
      </c>
      <c r="QJS59" s="61" t="s">
        <v>50</v>
      </c>
      <c r="QJT59" s="60">
        <v>51970.319999999992</v>
      </c>
      <c r="QJU59" s="45">
        <f t="shared" si="2092"/>
        <v>4330.8599999999997</v>
      </c>
      <c r="QJV59" s="70">
        <f t="shared" ref="QJV59" si="3623">QJU59</f>
        <v>4330.8599999999997</v>
      </c>
      <c r="QJW59" s="70">
        <f t="shared" si="2093"/>
        <v>4330.8599999999997</v>
      </c>
      <c r="QJX59" s="70">
        <f t="shared" si="2093"/>
        <v>4330.8599999999997</v>
      </c>
      <c r="QJY59" s="70">
        <f t="shared" si="2093"/>
        <v>4330.8599999999997</v>
      </c>
      <c r="QJZ59" s="70">
        <f t="shared" si="2093"/>
        <v>4330.8599999999997</v>
      </c>
      <c r="QKA59" s="70">
        <f t="shared" si="2093"/>
        <v>4330.8599999999997</v>
      </c>
      <c r="QKB59" s="70">
        <f t="shared" si="2093"/>
        <v>4330.8599999999997</v>
      </c>
      <c r="QKC59" s="70">
        <f t="shared" si="2093"/>
        <v>4330.8599999999997</v>
      </c>
      <c r="QKD59" s="70">
        <f t="shared" si="2093"/>
        <v>4330.8599999999997</v>
      </c>
      <c r="QKE59" s="70">
        <f t="shared" si="2093"/>
        <v>4330.8599999999997</v>
      </c>
      <c r="QKF59" s="70">
        <f t="shared" si="2093"/>
        <v>4330.8599999999997</v>
      </c>
      <c r="QKG59" s="70">
        <f t="shared" si="2093"/>
        <v>4330.8599999999997</v>
      </c>
      <c r="QKH59" s="50">
        <f t="shared" si="2094"/>
        <v>51970.32</v>
      </c>
      <c r="QKI59" s="61" t="s">
        <v>50</v>
      </c>
      <c r="QKJ59" s="60">
        <v>51970.319999999992</v>
      </c>
      <c r="QKK59" s="45">
        <f t="shared" si="2095"/>
        <v>4330.8599999999997</v>
      </c>
      <c r="QKL59" s="70">
        <f t="shared" ref="QKL59" si="3624">QKK59</f>
        <v>4330.8599999999997</v>
      </c>
      <c r="QKM59" s="70">
        <f t="shared" si="2096"/>
        <v>4330.8599999999997</v>
      </c>
      <c r="QKN59" s="70">
        <f t="shared" si="2096"/>
        <v>4330.8599999999997</v>
      </c>
      <c r="QKO59" s="70">
        <f t="shared" si="2096"/>
        <v>4330.8599999999997</v>
      </c>
      <c r="QKP59" s="70">
        <f t="shared" si="2096"/>
        <v>4330.8599999999997</v>
      </c>
      <c r="QKQ59" s="70">
        <f t="shared" si="2096"/>
        <v>4330.8599999999997</v>
      </c>
      <c r="QKR59" s="70">
        <f t="shared" si="2096"/>
        <v>4330.8599999999997</v>
      </c>
      <c r="QKS59" s="70">
        <f t="shared" si="2096"/>
        <v>4330.8599999999997</v>
      </c>
      <c r="QKT59" s="70">
        <f t="shared" si="2096"/>
        <v>4330.8599999999997</v>
      </c>
      <c r="QKU59" s="70">
        <f t="shared" si="2096"/>
        <v>4330.8599999999997</v>
      </c>
      <c r="QKV59" s="70">
        <f t="shared" si="2096"/>
        <v>4330.8599999999997</v>
      </c>
      <c r="QKW59" s="70">
        <f t="shared" si="2096"/>
        <v>4330.8599999999997</v>
      </c>
      <c r="QKX59" s="50">
        <f t="shared" si="2097"/>
        <v>51970.32</v>
      </c>
      <c r="QKY59" s="61" t="s">
        <v>50</v>
      </c>
      <c r="QKZ59" s="60">
        <v>51970.319999999992</v>
      </c>
      <c r="QLA59" s="45">
        <f t="shared" si="2098"/>
        <v>4330.8599999999997</v>
      </c>
      <c r="QLB59" s="70">
        <f t="shared" ref="QLB59" si="3625">QLA59</f>
        <v>4330.8599999999997</v>
      </c>
      <c r="QLC59" s="70">
        <f t="shared" si="2099"/>
        <v>4330.8599999999997</v>
      </c>
      <c r="QLD59" s="70">
        <f t="shared" si="2099"/>
        <v>4330.8599999999997</v>
      </c>
      <c r="QLE59" s="70">
        <f t="shared" si="2099"/>
        <v>4330.8599999999997</v>
      </c>
      <c r="QLF59" s="70">
        <f t="shared" si="2099"/>
        <v>4330.8599999999997</v>
      </c>
      <c r="QLG59" s="70">
        <f t="shared" si="2099"/>
        <v>4330.8599999999997</v>
      </c>
      <c r="QLH59" s="70">
        <f t="shared" si="2099"/>
        <v>4330.8599999999997</v>
      </c>
      <c r="QLI59" s="70">
        <f t="shared" si="2099"/>
        <v>4330.8599999999997</v>
      </c>
      <c r="QLJ59" s="70">
        <f t="shared" si="2099"/>
        <v>4330.8599999999997</v>
      </c>
      <c r="QLK59" s="70">
        <f t="shared" si="2099"/>
        <v>4330.8599999999997</v>
      </c>
      <c r="QLL59" s="70">
        <f t="shared" si="2099"/>
        <v>4330.8599999999997</v>
      </c>
      <c r="QLM59" s="70">
        <f t="shared" si="2099"/>
        <v>4330.8599999999997</v>
      </c>
      <c r="QLN59" s="50">
        <f t="shared" si="2100"/>
        <v>51970.32</v>
      </c>
      <c r="QLO59" s="61" t="s">
        <v>50</v>
      </c>
      <c r="QLP59" s="60">
        <v>51970.319999999992</v>
      </c>
      <c r="QLQ59" s="45">
        <f t="shared" si="2101"/>
        <v>4330.8599999999997</v>
      </c>
      <c r="QLR59" s="70">
        <f t="shared" ref="QLR59" si="3626">QLQ59</f>
        <v>4330.8599999999997</v>
      </c>
      <c r="QLS59" s="70">
        <f t="shared" si="2102"/>
        <v>4330.8599999999997</v>
      </c>
      <c r="QLT59" s="70">
        <f t="shared" si="2102"/>
        <v>4330.8599999999997</v>
      </c>
      <c r="QLU59" s="70">
        <f t="shared" si="2102"/>
        <v>4330.8599999999997</v>
      </c>
      <c r="QLV59" s="70">
        <f t="shared" si="2102"/>
        <v>4330.8599999999997</v>
      </c>
      <c r="QLW59" s="70">
        <f t="shared" si="2102"/>
        <v>4330.8599999999997</v>
      </c>
      <c r="QLX59" s="70">
        <f t="shared" si="2102"/>
        <v>4330.8599999999997</v>
      </c>
      <c r="QLY59" s="70">
        <f t="shared" si="2102"/>
        <v>4330.8599999999997</v>
      </c>
      <c r="QLZ59" s="70">
        <f t="shared" si="2102"/>
        <v>4330.8599999999997</v>
      </c>
      <c r="QMA59" s="70">
        <f t="shared" si="2102"/>
        <v>4330.8599999999997</v>
      </c>
      <c r="QMB59" s="70">
        <f t="shared" si="2102"/>
        <v>4330.8599999999997</v>
      </c>
      <c r="QMC59" s="70">
        <f t="shared" si="2102"/>
        <v>4330.8599999999997</v>
      </c>
      <c r="QMD59" s="50">
        <f t="shared" si="2103"/>
        <v>51970.32</v>
      </c>
      <c r="QME59" s="61" t="s">
        <v>50</v>
      </c>
      <c r="QMF59" s="60">
        <v>51970.319999999992</v>
      </c>
      <c r="QMG59" s="45">
        <f t="shared" si="2104"/>
        <v>4330.8599999999997</v>
      </c>
      <c r="QMH59" s="70">
        <f t="shared" ref="QMH59" si="3627">QMG59</f>
        <v>4330.8599999999997</v>
      </c>
      <c r="QMI59" s="70">
        <f t="shared" si="2105"/>
        <v>4330.8599999999997</v>
      </c>
      <c r="QMJ59" s="70">
        <f t="shared" si="2105"/>
        <v>4330.8599999999997</v>
      </c>
      <c r="QMK59" s="70">
        <f t="shared" si="2105"/>
        <v>4330.8599999999997</v>
      </c>
      <c r="QML59" s="70">
        <f t="shared" si="2105"/>
        <v>4330.8599999999997</v>
      </c>
      <c r="QMM59" s="70">
        <f t="shared" si="2105"/>
        <v>4330.8599999999997</v>
      </c>
      <c r="QMN59" s="70">
        <f t="shared" si="2105"/>
        <v>4330.8599999999997</v>
      </c>
      <c r="QMO59" s="70">
        <f t="shared" si="2105"/>
        <v>4330.8599999999997</v>
      </c>
      <c r="QMP59" s="70">
        <f t="shared" si="2105"/>
        <v>4330.8599999999997</v>
      </c>
      <c r="QMQ59" s="70">
        <f t="shared" si="2105"/>
        <v>4330.8599999999997</v>
      </c>
      <c r="QMR59" s="70">
        <f t="shared" si="2105"/>
        <v>4330.8599999999997</v>
      </c>
      <c r="QMS59" s="70">
        <f t="shared" si="2105"/>
        <v>4330.8599999999997</v>
      </c>
      <c r="QMT59" s="50">
        <f t="shared" si="2106"/>
        <v>51970.32</v>
      </c>
      <c r="QMU59" s="61" t="s">
        <v>50</v>
      </c>
      <c r="QMV59" s="60">
        <v>51970.319999999992</v>
      </c>
      <c r="QMW59" s="45">
        <f t="shared" si="2107"/>
        <v>4330.8599999999997</v>
      </c>
      <c r="QMX59" s="70">
        <f t="shared" ref="QMX59" si="3628">QMW59</f>
        <v>4330.8599999999997</v>
      </c>
      <c r="QMY59" s="70">
        <f t="shared" si="2108"/>
        <v>4330.8599999999997</v>
      </c>
      <c r="QMZ59" s="70">
        <f t="shared" si="2108"/>
        <v>4330.8599999999997</v>
      </c>
      <c r="QNA59" s="70">
        <f t="shared" si="2108"/>
        <v>4330.8599999999997</v>
      </c>
      <c r="QNB59" s="70">
        <f t="shared" si="2108"/>
        <v>4330.8599999999997</v>
      </c>
      <c r="QNC59" s="70">
        <f t="shared" si="2108"/>
        <v>4330.8599999999997</v>
      </c>
      <c r="QND59" s="70">
        <f t="shared" si="2108"/>
        <v>4330.8599999999997</v>
      </c>
      <c r="QNE59" s="70">
        <f t="shared" si="2108"/>
        <v>4330.8599999999997</v>
      </c>
      <c r="QNF59" s="70">
        <f t="shared" si="2108"/>
        <v>4330.8599999999997</v>
      </c>
      <c r="QNG59" s="70">
        <f t="shared" si="2108"/>
        <v>4330.8599999999997</v>
      </c>
      <c r="QNH59" s="70">
        <f t="shared" si="2108"/>
        <v>4330.8599999999997</v>
      </c>
      <c r="QNI59" s="70">
        <f t="shared" si="2108"/>
        <v>4330.8599999999997</v>
      </c>
      <c r="QNJ59" s="50">
        <f t="shared" si="2109"/>
        <v>51970.32</v>
      </c>
      <c r="QNK59" s="61" t="s">
        <v>50</v>
      </c>
      <c r="QNL59" s="60">
        <v>51970.319999999992</v>
      </c>
      <c r="QNM59" s="45">
        <f t="shared" si="2110"/>
        <v>4330.8599999999997</v>
      </c>
      <c r="QNN59" s="70">
        <f t="shared" ref="QNN59" si="3629">QNM59</f>
        <v>4330.8599999999997</v>
      </c>
      <c r="QNO59" s="70">
        <f t="shared" si="2111"/>
        <v>4330.8599999999997</v>
      </c>
      <c r="QNP59" s="70">
        <f t="shared" si="2111"/>
        <v>4330.8599999999997</v>
      </c>
      <c r="QNQ59" s="70">
        <f t="shared" si="2111"/>
        <v>4330.8599999999997</v>
      </c>
      <c r="QNR59" s="70">
        <f t="shared" si="2111"/>
        <v>4330.8599999999997</v>
      </c>
      <c r="QNS59" s="70">
        <f t="shared" si="2111"/>
        <v>4330.8599999999997</v>
      </c>
      <c r="QNT59" s="70">
        <f t="shared" si="2111"/>
        <v>4330.8599999999997</v>
      </c>
      <c r="QNU59" s="70">
        <f t="shared" si="2111"/>
        <v>4330.8599999999997</v>
      </c>
      <c r="QNV59" s="70">
        <f t="shared" si="2111"/>
        <v>4330.8599999999997</v>
      </c>
      <c r="QNW59" s="70">
        <f t="shared" si="2111"/>
        <v>4330.8599999999997</v>
      </c>
      <c r="QNX59" s="70">
        <f t="shared" si="2111"/>
        <v>4330.8599999999997</v>
      </c>
      <c r="QNY59" s="70">
        <f t="shared" si="2111"/>
        <v>4330.8599999999997</v>
      </c>
      <c r="QNZ59" s="50">
        <f t="shared" si="2112"/>
        <v>51970.32</v>
      </c>
      <c r="QOA59" s="61" t="s">
        <v>50</v>
      </c>
      <c r="QOB59" s="60">
        <v>51970.319999999992</v>
      </c>
      <c r="QOC59" s="45">
        <f t="shared" si="2113"/>
        <v>4330.8599999999997</v>
      </c>
      <c r="QOD59" s="70">
        <f t="shared" ref="QOD59" si="3630">QOC59</f>
        <v>4330.8599999999997</v>
      </c>
      <c r="QOE59" s="70">
        <f t="shared" si="2114"/>
        <v>4330.8599999999997</v>
      </c>
      <c r="QOF59" s="70">
        <f t="shared" si="2114"/>
        <v>4330.8599999999997</v>
      </c>
      <c r="QOG59" s="70">
        <f t="shared" si="2114"/>
        <v>4330.8599999999997</v>
      </c>
      <c r="QOH59" s="70">
        <f t="shared" si="2114"/>
        <v>4330.8599999999997</v>
      </c>
      <c r="QOI59" s="70">
        <f t="shared" si="2114"/>
        <v>4330.8599999999997</v>
      </c>
      <c r="QOJ59" s="70">
        <f t="shared" si="2114"/>
        <v>4330.8599999999997</v>
      </c>
      <c r="QOK59" s="70">
        <f t="shared" si="2114"/>
        <v>4330.8599999999997</v>
      </c>
      <c r="QOL59" s="70">
        <f t="shared" si="2114"/>
        <v>4330.8599999999997</v>
      </c>
      <c r="QOM59" s="70">
        <f t="shared" si="2114"/>
        <v>4330.8599999999997</v>
      </c>
      <c r="QON59" s="70">
        <f t="shared" si="2114"/>
        <v>4330.8599999999997</v>
      </c>
      <c r="QOO59" s="70">
        <f t="shared" si="2114"/>
        <v>4330.8599999999997</v>
      </c>
      <c r="QOP59" s="50">
        <f t="shared" si="2115"/>
        <v>51970.32</v>
      </c>
      <c r="QOQ59" s="61" t="s">
        <v>50</v>
      </c>
      <c r="QOR59" s="60">
        <v>51970.319999999992</v>
      </c>
      <c r="QOS59" s="45">
        <f t="shared" si="2116"/>
        <v>4330.8599999999997</v>
      </c>
      <c r="QOT59" s="70">
        <f t="shared" ref="QOT59" si="3631">QOS59</f>
        <v>4330.8599999999997</v>
      </c>
      <c r="QOU59" s="70">
        <f t="shared" si="2117"/>
        <v>4330.8599999999997</v>
      </c>
      <c r="QOV59" s="70">
        <f t="shared" si="2117"/>
        <v>4330.8599999999997</v>
      </c>
      <c r="QOW59" s="70">
        <f t="shared" si="2117"/>
        <v>4330.8599999999997</v>
      </c>
      <c r="QOX59" s="70">
        <f t="shared" si="2117"/>
        <v>4330.8599999999997</v>
      </c>
      <c r="QOY59" s="70">
        <f t="shared" si="2117"/>
        <v>4330.8599999999997</v>
      </c>
      <c r="QOZ59" s="70">
        <f t="shared" si="2117"/>
        <v>4330.8599999999997</v>
      </c>
      <c r="QPA59" s="70">
        <f t="shared" si="2117"/>
        <v>4330.8599999999997</v>
      </c>
      <c r="QPB59" s="70">
        <f t="shared" si="2117"/>
        <v>4330.8599999999997</v>
      </c>
      <c r="QPC59" s="70">
        <f t="shared" si="2117"/>
        <v>4330.8599999999997</v>
      </c>
      <c r="QPD59" s="70">
        <f t="shared" si="2117"/>
        <v>4330.8599999999997</v>
      </c>
      <c r="QPE59" s="70">
        <f t="shared" si="2117"/>
        <v>4330.8599999999997</v>
      </c>
      <c r="QPF59" s="50">
        <f t="shared" si="2118"/>
        <v>51970.32</v>
      </c>
      <c r="QPG59" s="61" t="s">
        <v>50</v>
      </c>
      <c r="QPH59" s="60">
        <v>51970.319999999992</v>
      </c>
      <c r="QPI59" s="45">
        <f t="shared" si="2119"/>
        <v>4330.8599999999997</v>
      </c>
      <c r="QPJ59" s="70">
        <f t="shared" ref="QPJ59" si="3632">QPI59</f>
        <v>4330.8599999999997</v>
      </c>
      <c r="QPK59" s="70">
        <f t="shared" si="2120"/>
        <v>4330.8599999999997</v>
      </c>
      <c r="QPL59" s="70">
        <f t="shared" si="2120"/>
        <v>4330.8599999999997</v>
      </c>
      <c r="QPM59" s="70">
        <f t="shared" si="2120"/>
        <v>4330.8599999999997</v>
      </c>
      <c r="QPN59" s="70">
        <f t="shared" si="2120"/>
        <v>4330.8599999999997</v>
      </c>
      <c r="QPO59" s="70">
        <f t="shared" si="2120"/>
        <v>4330.8599999999997</v>
      </c>
      <c r="QPP59" s="70">
        <f t="shared" si="2120"/>
        <v>4330.8599999999997</v>
      </c>
      <c r="QPQ59" s="70">
        <f t="shared" si="2120"/>
        <v>4330.8599999999997</v>
      </c>
      <c r="QPR59" s="70">
        <f t="shared" si="2120"/>
        <v>4330.8599999999997</v>
      </c>
      <c r="QPS59" s="70">
        <f t="shared" si="2120"/>
        <v>4330.8599999999997</v>
      </c>
      <c r="QPT59" s="70">
        <f t="shared" si="2120"/>
        <v>4330.8599999999997</v>
      </c>
      <c r="QPU59" s="70">
        <f t="shared" si="2120"/>
        <v>4330.8599999999997</v>
      </c>
      <c r="QPV59" s="50">
        <f t="shared" si="2121"/>
        <v>51970.32</v>
      </c>
      <c r="QPW59" s="61" t="s">
        <v>50</v>
      </c>
      <c r="QPX59" s="60">
        <v>51970.319999999992</v>
      </c>
      <c r="QPY59" s="45">
        <f t="shared" si="2122"/>
        <v>4330.8599999999997</v>
      </c>
      <c r="QPZ59" s="70">
        <f t="shared" ref="QPZ59" si="3633">QPY59</f>
        <v>4330.8599999999997</v>
      </c>
      <c r="QQA59" s="70">
        <f t="shared" si="2123"/>
        <v>4330.8599999999997</v>
      </c>
      <c r="QQB59" s="70">
        <f t="shared" si="2123"/>
        <v>4330.8599999999997</v>
      </c>
      <c r="QQC59" s="70">
        <f t="shared" si="2123"/>
        <v>4330.8599999999997</v>
      </c>
      <c r="QQD59" s="70">
        <f t="shared" si="2123"/>
        <v>4330.8599999999997</v>
      </c>
      <c r="QQE59" s="70">
        <f t="shared" si="2123"/>
        <v>4330.8599999999997</v>
      </c>
      <c r="QQF59" s="70">
        <f t="shared" si="2123"/>
        <v>4330.8599999999997</v>
      </c>
      <c r="QQG59" s="70">
        <f t="shared" si="2123"/>
        <v>4330.8599999999997</v>
      </c>
      <c r="QQH59" s="70">
        <f t="shared" si="2123"/>
        <v>4330.8599999999997</v>
      </c>
      <c r="QQI59" s="70">
        <f t="shared" si="2123"/>
        <v>4330.8599999999997</v>
      </c>
      <c r="QQJ59" s="70">
        <f t="shared" si="2123"/>
        <v>4330.8599999999997</v>
      </c>
      <c r="QQK59" s="70">
        <f t="shared" si="2123"/>
        <v>4330.8599999999997</v>
      </c>
      <c r="QQL59" s="50">
        <f t="shared" si="2124"/>
        <v>51970.32</v>
      </c>
      <c r="QQM59" s="61" t="s">
        <v>50</v>
      </c>
      <c r="QQN59" s="60">
        <v>51970.319999999992</v>
      </c>
      <c r="QQO59" s="45">
        <f t="shared" si="2125"/>
        <v>4330.8599999999997</v>
      </c>
      <c r="QQP59" s="70">
        <f t="shared" ref="QQP59" si="3634">QQO59</f>
        <v>4330.8599999999997</v>
      </c>
      <c r="QQQ59" s="70">
        <f t="shared" si="2126"/>
        <v>4330.8599999999997</v>
      </c>
      <c r="QQR59" s="70">
        <f t="shared" si="2126"/>
        <v>4330.8599999999997</v>
      </c>
      <c r="QQS59" s="70">
        <f t="shared" si="2126"/>
        <v>4330.8599999999997</v>
      </c>
      <c r="QQT59" s="70">
        <f t="shared" si="2126"/>
        <v>4330.8599999999997</v>
      </c>
      <c r="QQU59" s="70">
        <f t="shared" si="2126"/>
        <v>4330.8599999999997</v>
      </c>
      <c r="QQV59" s="70">
        <f t="shared" si="2126"/>
        <v>4330.8599999999997</v>
      </c>
      <c r="QQW59" s="70">
        <f t="shared" si="2126"/>
        <v>4330.8599999999997</v>
      </c>
      <c r="QQX59" s="70">
        <f t="shared" si="2126"/>
        <v>4330.8599999999997</v>
      </c>
      <c r="QQY59" s="70">
        <f t="shared" si="2126"/>
        <v>4330.8599999999997</v>
      </c>
      <c r="QQZ59" s="70">
        <f t="shared" si="2126"/>
        <v>4330.8599999999997</v>
      </c>
      <c r="QRA59" s="70">
        <f t="shared" si="2126"/>
        <v>4330.8599999999997</v>
      </c>
      <c r="QRB59" s="50">
        <f t="shared" si="2127"/>
        <v>51970.32</v>
      </c>
      <c r="QRC59" s="61" t="s">
        <v>50</v>
      </c>
      <c r="QRD59" s="60">
        <v>51970.319999999992</v>
      </c>
      <c r="QRE59" s="45">
        <f t="shared" si="2128"/>
        <v>4330.8599999999997</v>
      </c>
      <c r="QRF59" s="70">
        <f t="shared" ref="QRF59" si="3635">QRE59</f>
        <v>4330.8599999999997</v>
      </c>
      <c r="QRG59" s="70">
        <f t="shared" si="2129"/>
        <v>4330.8599999999997</v>
      </c>
      <c r="QRH59" s="70">
        <f t="shared" si="2129"/>
        <v>4330.8599999999997</v>
      </c>
      <c r="QRI59" s="70">
        <f t="shared" si="2129"/>
        <v>4330.8599999999997</v>
      </c>
      <c r="QRJ59" s="70">
        <f t="shared" si="2129"/>
        <v>4330.8599999999997</v>
      </c>
      <c r="QRK59" s="70">
        <f t="shared" si="2129"/>
        <v>4330.8599999999997</v>
      </c>
      <c r="QRL59" s="70">
        <f t="shared" si="2129"/>
        <v>4330.8599999999997</v>
      </c>
      <c r="QRM59" s="70">
        <f t="shared" si="2129"/>
        <v>4330.8599999999997</v>
      </c>
      <c r="QRN59" s="70">
        <f t="shared" si="2129"/>
        <v>4330.8599999999997</v>
      </c>
      <c r="QRO59" s="70">
        <f t="shared" si="2129"/>
        <v>4330.8599999999997</v>
      </c>
      <c r="QRP59" s="70">
        <f t="shared" si="2129"/>
        <v>4330.8599999999997</v>
      </c>
      <c r="QRQ59" s="70">
        <f t="shared" si="2129"/>
        <v>4330.8599999999997</v>
      </c>
      <c r="QRR59" s="50">
        <f t="shared" si="2130"/>
        <v>51970.32</v>
      </c>
      <c r="QRS59" s="61" t="s">
        <v>50</v>
      </c>
      <c r="QRT59" s="60">
        <v>51970.319999999992</v>
      </c>
      <c r="QRU59" s="45">
        <f t="shared" si="2131"/>
        <v>4330.8599999999997</v>
      </c>
      <c r="QRV59" s="70">
        <f t="shared" ref="QRV59" si="3636">QRU59</f>
        <v>4330.8599999999997</v>
      </c>
      <c r="QRW59" s="70">
        <f t="shared" si="2132"/>
        <v>4330.8599999999997</v>
      </c>
      <c r="QRX59" s="70">
        <f t="shared" si="2132"/>
        <v>4330.8599999999997</v>
      </c>
      <c r="QRY59" s="70">
        <f t="shared" si="2132"/>
        <v>4330.8599999999997</v>
      </c>
      <c r="QRZ59" s="70">
        <f t="shared" si="2132"/>
        <v>4330.8599999999997</v>
      </c>
      <c r="QSA59" s="70">
        <f t="shared" si="2132"/>
        <v>4330.8599999999997</v>
      </c>
      <c r="QSB59" s="70">
        <f t="shared" si="2132"/>
        <v>4330.8599999999997</v>
      </c>
      <c r="QSC59" s="70">
        <f t="shared" si="2132"/>
        <v>4330.8599999999997</v>
      </c>
      <c r="QSD59" s="70">
        <f t="shared" si="2132"/>
        <v>4330.8599999999997</v>
      </c>
      <c r="QSE59" s="70">
        <f t="shared" si="2132"/>
        <v>4330.8599999999997</v>
      </c>
      <c r="QSF59" s="70">
        <f t="shared" si="2132"/>
        <v>4330.8599999999997</v>
      </c>
      <c r="QSG59" s="70">
        <f t="shared" si="2132"/>
        <v>4330.8599999999997</v>
      </c>
      <c r="QSH59" s="50">
        <f t="shared" si="2133"/>
        <v>51970.32</v>
      </c>
      <c r="QSI59" s="61" t="s">
        <v>50</v>
      </c>
      <c r="QSJ59" s="60">
        <v>51970.319999999992</v>
      </c>
      <c r="QSK59" s="45">
        <f t="shared" si="2134"/>
        <v>4330.8599999999997</v>
      </c>
      <c r="QSL59" s="70">
        <f t="shared" ref="QSL59" si="3637">QSK59</f>
        <v>4330.8599999999997</v>
      </c>
      <c r="QSM59" s="70">
        <f t="shared" si="2135"/>
        <v>4330.8599999999997</v>
      </c>
      <c r="QSN59" s="70">
        <f t="shared" si="2135"/>
        <v>4330.8599999999997</v>
      </c>
      <c r="QSO59" s="70">
        <f t="shared" si="2135"/>
        <v>4330.8599999999997</v>
      </c>
      <c r="QSP59" s="70">
        <f t="shared" si="2135"/>
        <v>4330.8599999999997</v>
      </c>
      <c r="QSQ59" s="70">
        <f t="shared" si="2135"/>
        <v>4330.8599999999997</v>
      </c>
      <c r="QSR59" s="70">
        <f t="shared" si="2135"/>
        <v>4330.8599999999997</v>
      </c>
      <c r="QSS59" s="70">
        <f t="shared" si="2135"/>
        <v>4330.8599999999997</v>
      </c>
      <c r="QST59" s="70">
        <f t="shared" si="2135"/>
        <v>4330.8599999999997</v>
      </c>
      <c r="QSU59" s="70">
        <f t="shared" si="2135"/>
        <v>4330.8599999999997</v>
      </c>
      <c r="QSV59" s="70">
        <f t="shared" si="2135"/>
        <v>4330.8599999999997</v>
      </c>
      <c r="QSW59" s="70">
        <f t="shared" si="2135"/>
        <v>4330.8599999999997</v>
      </c>
      <c r="QSX59" s="50">
        <f t="shared" si="2136"/>
        <v>51970.32</v>
      </c>
      <c r="QSY59" s="61" t="s">
        <v>50</v>
      </c>
      <c r="QSZ59" s="60">
        <v>51970.319999999992</v>
      </c>
      <c r="QTA59" s="45">
        <f t="shared" si="2137"/>
        <v>4330.8599999999997</v>
      </c>
      <c r="QTB59" s="70">
        <f t="shared" ref="QTB59" si="3638">QTA59</f>
        <v>4330.8599999999997</v>
      </c>
      <c r="QTC59" s="70">
        <f t="shared" si="2138"/>
        <v>4330.8599999999997</v>
      </c>
      <c r="QTD59" s="70">
        <f t="shared" si="2138"/>
        <v>4330.8599999999997</v>
      </c>
      <c r="QTE59" s="70">
        <f t="shared" si="2138"/>
        <v>4330.8599999999997</v>
      </c>
      <c r="QTF59" s="70">
        <f t="shared" si="2138"/>
        <v>4330.8599999999997</v>
      </c>
      <c r="QTG59" s="70">
        <f t="shared" si="2138"/>
        <v>4330.8599999999997</v>
      </c>
      <c r="QTH59" s="70">
        <f t="shared" si="2138"/>
        <v>4330.8599999999997</v>
      </c>
      <c r="QTI59" s="70">
        <f t="shared" si="2138"/>
        <v>4330.8599999999997</v>
      </c>
      <c r="QTJ59" s="70">
        <f t="shared" si="2138"/>
        <v>4330.8599999999997</v>
      </c>
      <c r="QTK59" s="70">
        <f t="shared" si="2138"/>
        <v>4330.8599999999997</v>
      </c>
      <c r="QTL59" s="70">
        <f t="shared" si="2138"/>
        <v>4330.8599999999997</v>
      </c>
      <c r="QTM59" s="70">
        <f t="shared" si="2138"/>
        <v>4330.8599999999997</v>
      </c>
      <c r="QTN59" s="50">
        <f t="shared" si="2139"/>
        <v>51970.32</v>
      </c>
      <c r="QTO59" s="61" t="s">
        <v>50</v>
      </c>
      <c r="QTP59" s="60">
        <v>51970.319999999992</v>
      </c>
      <c r="QTQ59" s="45">
        <f t="shared" si="2140"/>
        <v>4330.8599999999997</v>
      </c>
      <c r="QTR59" s="70">
        <f t="shared" ref="QTR59" si="3639">QTQ59</f>
        <v>4330.8599999999997</v>
      </c>
      <c r="QTS59" s="70">
        <f t="shared" si="2141"/>
        <v>4330.8599999999997</v>
      </c>
      <c r="QTT59" s="70">
        <f t="shared" si="2141"/>
        <v>4330.8599999999997</v>
      </c>
      <c r="QTU59" s="70">
        <f t="shared" si="2141"/>
        <v>4330.8599999999997</v>
      </c>
      <c r="QTV59" s="70">
        <f t="shared" si="2141"/>
        <v>4330.8599999999997</v>
      </c>
      <c r="QTW59" s="70">
        <f t="shared" si="2141"/>
        <v>4330.8599999999997</v>
      </c>
      <c r="QTX59" s="70">
        <f t="shared" si="2141"/>
        <v>4330.8599999999997</v>
      </c>
      <c r="QTY59" s="70">
        <f t="shared" si="2141"/>
        <v>4330.8599999999997</v>
      </c>
      <c r="QTZ59" s="70">
        <f t="shared" si="2141"/>
        <v>4330.8599999999997</v>
      </c>
      <c r="QUA59" s="70">
        <f t="shared" si="2141"/>
        <v>4330.8599999999997</v>
      </c>
      <c r="QUB59" s="70">
        <f t="shared" si="2141"/>
        <v>4330.8599999999997</v>
      </c>
      <c r="QUC59" s="70">
        <f t="shared" si="2141"/>
        <v>4330.8599999999997</v>
      </c>
      <c r="QUD59" s="50">
        <f t="shared" si="2142"/>
        <v>51970.32</v>
      </c>
      <c r="QUE59" s="61" t="s">
        <v>50</v>
      </c>
      <c r="QUF59" s="60">
        <v>51970.319999999992</v>
      </c>
      <c r="QUG59" s="45">
        <f t="shared" si="2143"/>
        <v>4330.8599999999997</v>
      </c>
      <c r="QUH59" s="70">
        <f t="shared" ref="QUH59" si="3640">QUG59</f>
        <v>4330.8599999999997</v>
      </c>
      <c r="QUI59" s="70">
        <f t="shared" si="2144"/>
        <v>4330.8599999999997</v>
      </c>
      <c r="QUJ59" s="70">
        <f t="shared" si="2144"/>
        <v>4330.8599999999997</v>
      </c>
      <c r="QUK59" s="70">
        <f t="shared" si="2144"/>
        <v>4330.8599999999997</v>
      </c>
      <c r="QUL59" s="70">
        <f t="shared" si="2144"/>
        <v>4330.8599999999997</v>
      </c>
      <c r="QUM59" s="70">
        <f t="shared" si="2144"/>
        <v>4330.8599999999997</v>
      </c>
      <c r="QUN59" s="70">
        <f t="shared" si="2144"/>
        <v>4330.8599999999997</v>
      </c>
      <c r="QUO59" s="70">
        <f t="shared" si="2144"/>
        <v>4330.8599999999997</v>
      </c>
      <c r="QUP59" s="70">
        <f t="shared" si="2144"/>
        <v>4330.8599999999997</v>
      </c>
      <c r="QUQ59" s="70">
        <f t="shared" si="2144"/>
        <v>4330.8599999999997</v>
      </c>
      <c r="QUR59" s="70">
        <f t="shared" si="2144"/>
        <v>4330.8599999999997</v>
      </c>
      <c r="QUS59" s="70">
        <f t="shared" si="2144"/>
        <v>4330.8599999999997</v>
      </c>
      <c r="QUT59" s="50">
        <f t="shared" si="2145"/>
        <v>51970.32</v>
      </c>
      <c r="QUU59" s="61" t="s">
        <v>50</v>
      </c>
      <c r="QUV59" s="60">
        <v>51970.319999999992</v>
      </c>
      <c r="QUW59" s="45">
        <f t="shared" si="2146"/>
        <v>4330.8599999999997</v>
      </c>
      <c r="QUX59" s="70">
        <f t="shared" ref="QUX59" si="3641">QUW59</f>
        <v>4330.8599999999997</v>
      </c>
      <c r="QUY59" s="70">
        <f t="shared" si="2147"/>
        <v>4330.8599999999997</v>
      </c>
      <c r="QUZ59" s="70">
        <f t="shared" si="2147"/>
        <v>4330.8599999999997</v>
      </c>
      <c r="QVA59" s="70">
        <f t="shared" si="2147"/>
        <v>4330.8599999999997</v>
      </c>
      <c r="QVB59" s="70">
        <f t="shared" si="2147"/>
        <v>4330.8599999999997</v>
      </c>
      <c r="QVC59" s="70">
        <f t="shared" si="2147"/>
        <v>4330.8599999999997</v>
      </c>
      <c r="QVD59" s="70">
        <f t="shared" si="2147"/>
        <v>4330.8599999999997</v>
      </c>
      <c r="QVE59" s="70">
        <f t="shared" si="2147"/>
        <v>4330.8599999999997</v>
      </c>
      <c r="QVF59" s="70">
        <f t="shared" si="2147"/>
        <v>4330.8599999999997</v>
      </c>
      <c r="QVG59" s="70">
        <f t="shared" si="2147"/>
        <v>4330.8599999999997</v>
      </c>
      <c r="QVH59" s="70">
        <f t="shared" si="2147"/>
        <v>4330.8599999999997</v>
      </c>
      <c r="QVI59" s="70">
        <f t="shared" si="2147"/>
        <v>4330.8599999999997</v>
      </c>
      <c r="QVJ59" s="50">
        <f t="shared" si="2148"/>
        <v>51970.32</v>
      </c>
      <c r="QVK59" s="61" t="s">
        <v>50</v>
      </c>
      <c r="QVL59" s="60">
        <v>51970.319999999992</v>
      </c>
      <c r="QVM59" s="45">
        <f t="shared" si="2149"/>
        <v>4330.8599999999997</v>
      </c>
      <c r="QVN59" s="70">
        <f t="shared" ref="QVN59" si="3642">QVM59</f>
        <v>4330.8599999999997</v>
      </c>
      <c r="QVO59" s="70">
        <f t="shared" si="2150"/>
        <v>4330.8599999999997</v>
      </c>
      <c r="QVP59" s="70">
        <f t="shared" si="2150"/>
        <v>4330.8599999999997</v>
      </c>
      <c r="QVQ59" s="70">
        <f t="shared" si="2150"/>
        <v>4330.8599999999997</v>
      </c>
      <c r="QVR59" s="70">
        <f t="shared" si="2150"/>
        <v>4330.8599999999997</v>
      </c>
      <c r="QVS59" s="70">
        <f t="shared" si="2150"/>
        <v>4330.8599999999997</v>
      </c>
      <c r="QVT59" s="70">
        <f t="shared" si="2150"/>
        <v>4330.8599999999997</v>
      </c>
      <c r="QVU59" s="70">
        <f t="shared" si="2150"/>
        <v>4330.8599999999997</v>
      </c>
      <c r="QVV59" s="70">
        <f t="shared" si="2150"/>
        <v>4330.8599999999997</v>
      </c>
      <c r="QVW59" s="70">
        <f t="shared" si="2150"/>
        <v>4330.8599999999997</v>
      </c>
      <c r="QVX59" s="70">
        <f t="shared" si="2150"/>
        <v>4330.8599999999997</v>
      </c>
      <c r="QVY59" s="70">
        <f t="shared" si="2150"/>
        <v>4330.8599999999997</v>
      </c>
      <c r="QVZ59" s="50">
        <f t="shared" si="2151"/>
        <v>51970.32</v>
      </c>
      <c r="QWA59" s="61" t="s">
        <v>50</v>
      </c>
      <c r="QWB59" s="60">
        <v>51970.319999999992</v>
      </c>
      <c r="QWC59" s="45">
        <f t="shared" si="2152"/>
        <v>4330.8599999999997</v>
      </c>
      <c r="QWD59" s="70">
        <f t="shared" ref="QWD59" si="3643">QWC59</f>
        <v>4330.8599999999997</v>
      </c>
      <c r="QWE59" s="70">
        <f t="shared" si="2153"/>
        <v>4330.8599999999997</v>
      </c>
      <c r="QWF59" s="70">
        <f t="shared" si="2153"/>
        <v>4330.8599999999997</v>
      </c>
      <c r="QWG59" s="70">
        <f t="shared" si="2153"/>
        <v>4330.8599999999997</v>
      </c>
      <c r="QWH59" s="70">
        <f t="shared" si="2153"/>
        <v>4330.8599999999997</v>
      </c>
      <c r="QWI59" s="70">
        <f t="shared" si="2153"/>
        <v>4330.8599999999997</v>
      </c>
      <c r="QWJ59" s="70">
        <f t="shared" si="2153"/>
        <v>4330.8599999999997</v>
      </c>
      <c r="QWK59" s="70">
        <f t="shared" si="2153"/>
        <v>4330.8599999999997</v>
      </c>
      <c r="QWL59" s="70">
        <f t="shared" si="2153"/>
        <v>4330.8599999999997</v>
      </c>
      <c r="QWM59" s="70">
        <f t="shared" si="2153"/>
        <v>4330.8599999999997</v>
      </c>
      <c r="QWN59" s="70">
        <f t="shared" si="2153"/>
        <v>4330.8599999999997</v>
      </c>
      <c r="QWO59" s="70">
        <f t="shared" si="2153"/>
        <v>4330.8599999999997</v>
      </c>
      <c r="QWP59" s="50">
        <f t="shared" si="2154"/>
        <v>51970.32</v>
      </c>
      <c r="QWQ59" s="61" t="s">
        <v>50</v>
      </c>
      <c r="QWR59" s="60">
        <v>51970.319999999992</v>
      </c>
      <c r="QWS59" s="45">
        <f t="shared" si="2155"/>
        <v>4330.8599999999997</v>
      </c>
      <c r="QWT59" s="70">
        <f t="shared" ref="QWT59" si="3644">QWS59</f>
        <v>4330.8599999999997</v>
      </c>
      <c r="QWU59" s="70">
        <f t="shared" si="2156"/>
        <v>4330.8599999999997</v>
      </c>
      <c r="QWV59" s="70">
        <f t="shared" si="2156"/>
        <v>4330.8599999999997</v>
      </c>
      <c r="QWW59" s="70">
        <f t="shared" si="2156"/>
        <v>4330.8599999999997</v>
      </c>
      <c r="QWX59" s="70">
        <f t="shared" si="2156"/>
        <v>4330.8599999999997</v>
      </c>
      <c r="QWY59" s="70">
        <f t="shared" si="2156"/>
        <v>4330.8599999999997</v>
      </c>
      <c r="QWZ59" s="70">
        <f t="shared" si="2156"/>
        <v>4330.8599999999997</v>
      </c>
      <c r="QXA59" s="70">
        <f t="shared" si="2156"/>
        <v>4330.8599999999997</v>
      </c>
      <c r="QXB59" s="70">
        <f t="shared" si="2156"/>
        <v>4330.8599999999997</v>
      </c>
      <c r="QXC59" s="70">
        <f t="shared" si="2156"/>
        <v>4330.8599999999997</v>
      </c>
      <c r="QXD59" s="70">
        <f t="shared" si="2156"/>
        <v>4330.8599999999997</v>
      </c>
      <c r="QXE59" s="70">
        <f t="shared" si="2156"/>
        <v>4330.8599999999997</v>
      </c>
      <c r="QXF59" s="50">
        <f t="shared" si="2157"/>
        <v>51970.32</v>
      </c>
      <c r="QXG59" s="61" t="s">
        <v>50</v>
      </c>
      <c r="QXH59" s="60">
        <v>51970.319999999992</v>
      </c>
      <c r="QXI59" s="45">
        <f t="shared" si="2158"/>
        <v>4330.8599999999997</v>
      </c>
      <c r="QXJ59" s="70">
        <f t="shared" ref="QXJ59" si="3645">QXI59</f>
        <v>4330.8599999999997</v>
      </c>
      <c r="QXK59" s="70">
        <f t="shared" si="2159"/>
        <v>4330.8599999999997</v>
      </c>
      <c r="QXL59" s="70">
        <f t="shared" si="2159"/>
        <v>4330.8599999999997</v>
      </c>
      <c r="QXM59" s="70">
        <f t="shared" si="2159"/>
        <v>4330.8599999999997</v>
      </c>
      <c r="QXN59" s="70">
        <f t="shared" si="2159"/>
        <v>4330.8599999999997</v>
      </c>
      <c r="QXO59" s="70">
        <f t="shared" si="2159"/>
        <v>4330.8599999999997</v>
      </c>
      <c r="QXP59" s="70">
        <f t="shared" si="2159"/>
        <v>4330.8599999999997</v>
      </c>
      <c r="QXQ59" s="70">
        <f t="shared" si="2159"/>
        <v>4330.8599999999997</v>
      </c>
      <c r="QXR59" s="70">
        <f t="shared" si="2159"/>
        <v>4330.8599999999997</v>
      </c>
      <c r="QXS59" s="70">
        <f t="shared" si="2159"/>
        <v>4330.8599999999997</v>
      </c>
      <c r="QXT59" s="70">
        <f t="shared" si="2159"/>
        <v>4330.8599999999997</v>
      </c>
      <c r="QXU59" s="70">
        <f t="shared" si="2159"/>
        <v>4330.8599999999997</v>
      </c>
      <c r="QXV59" s="50">
        <f t="shared" si="2160"/>
        <v>51970.32</v>
      </c>
      <c r="QXW59" s="61" t="s">
        <v>50</v>
      </c>
      <c r="QXX59" s="60">
        <v>51970.319999999992</v>
      </c>
      <c r="QXY59" s="45">
        <f t="shared" si="2161"/>
        <v>4330.8599999999997</v>
      </c>
      <c r="QXZ59" s="70">
        <f t="shared" ref="QXZ59" si="3646">QXY59</f>
        <v>4330.8599999999997</v>
      </c>
      <c r="QYA59" s="70">
        <f t="shared" si="2162"/>
        <v>4330.8599999999997</v>
      </c>
      <c r="QYB59" s="70">
        <f t="shared" si="2162"/>
        <v>4330.8599999999997</v>
      </c>
      <c r="QYC59" s="70">
        <f t="shared" si="2162"/>
        <v>4330.8599999999997</v>
      </c>
      <c r="QYD59" s="70">
        <f t="shared" si="2162"/>
        <v>4330.8599999999997</v>
      </c>
      <c r="QYE59" s="70">
        <f t="shared" si="2162"/>
        <v>4330.8599999999997</v>
      </c>
      <c r="QYF59" s="70">
        <f t="shared" si="2162"/>
        <v>4330.8599999999997</v>
      </c>
      <c r="QYG59" s="70">
        <f t="shared" si="2162"/>
        <v>4330.8599999999997</v>
      </c>
      <c r="QYH59" s="70">
        <f t="shared" si="2162"/>
        <v>4330.8599999999997</v>
      </c>
      <c r="QYI59" s="70">
        <f t="shared" si="2162"/>
        <v>4330.8599999999997</v>
      </c>
      <c r="QYJ59" s="70">
        <f t="shared" si="2162"/>
        <v>4330.8599999999997</v>
      </c>
      <c r="QYK59" s="70">
        <f t="shared" si="2162"/>
        <v>4330.8599999999997</v>
      </c>
      <c r="QYL59" s="50">
        <f t="shared" si="2163"/>
        <v>51970.32</v>
      </c>
      <c r="QYM59" s="61" t="s">
        <v>50</v>
      </c>
      <c r="QYN59" s="60">
        <v>51970.319999999992</v>
      </c>
      <c r="QYO59" s="45">
        <f t="shared" si="2164"/>
        <v>4330.8599999999997</v>
      </c>
      <c r="QYP59" s="70">
        <f t="shared" ref="QYP59" si="3647">QYO59</f>
        <v>4330.8599999999997</v>
      </c>
      <c r="QYQ59" s="70">
        <f t="shared" si="2165"/>
        <v>4330.8599999999997</v>
      </c>
      <c r="QYR59" s="70">
        <f t="shared" si="2165"/>
        <v>4330.8599999999997</v>
      </c>
      <c r="QYS59" s="70">
        <f t="shared" si="2165"/>
        <v>4330.8599999999997</v>
      </c>
      <c r="QYT59" s="70">
        <f t="shared" si="2165"/>
        <v>4330.8599999999997</v>
      </c>
      <c r="QYU59" s="70">
        <f t="shared" si="2165"/>
        <v>4330.8599999999997</v>
      </c>
      <c r="QYV59" s="70">
        <f t="shared" si="2165"/>
        <v>4330.8599999999997</v>
      </c>
      <c r="QYW59" s="70">
        <f t="shared" si="2165"/>
        <v>4330.8599999999997</v>
      </c>
      <c r="QYX59" s="70">
        <f t="shared" si="2165"/>
        <v>4330.8599999999997</v>
      </c>
      <c r="QYY59" s="70">
        <f t="shared" si="2165"/>
        <v>4330.8599999999997</v>
      </c>
      <c r="QYZ59" s="70">
        <f t="shared" si="2165"/>
        <v>4330.8599999999997</v>
      </c>
      <c r="QZA59" s="70">
        <f t="shared" si="2165"/>
        <v>4330.8599999999997</v>
      </c>
      <c r="QZB59" s="50">
        <f t="shared" si="2166"/>
        <v>51970.32</v>
      </c>
      <c r="QZC59" s="61" t="s">
        <v>50</v>
      </c>
      <c r="QZD59" s="60">
        <v>51970.319999999992</v>
      </c>
      <c r="QZE59" s="45">
        <f t="shared" si="2167"/>
        <v>4330.8599999999997</v>
      </c>
      <c r="QZF59" s="70">
        <f t="shared" ref="QZF59" si="3648">QZE59</f>
        <v>4330.8599999999997</v>
      </c>
      <c r="QZG59" s="70">
        <f t="shared" si="2168"/>
        <v>4330.8599999999997</v>
      </c>
      <c r="QZH59" s="70">
        <f t="shared" si="2168"/>
        <v>4330.8599999999997</v>
      </c>
      <c r="QZI59" s="70">
        <f t="shared" si="2168"/>
        <v>4330.8599999999997</v>
      </c>
      <c r="QZJ59" s="70">
        <f t="shared" si="2168"/>
        <v>4330.8599999999997</v>
      </c>
      <c r="QZK59" s="70">
        <f t="shared" si="2168"/>
        <v>4330.8599999999997</v>
      </c>
      <c r="QZL59" s="70">
        <f t="shared" si="2168"/>
        <v>4330.8599999999997</v>
      </c>
      <c r="QZM59" s="70">
        <f t="shared" si="2168"/>
        <v>4330.8599999999997</v>
      </c>
      <c r="QZN59" s="70">
        <f t="shared" si="2168"/>
        <v>4330.8599999999997</v>
      </c>
      <c r="QZO59" s="70">
        <f t="shared" si="2168"/>
        <v>4330.8599999999997</v>
      </c>
      <c r="QZP59" s="70">
        <f t="shared" si="2168"/>
        <v>4330.8599999999997</v>
      </c>
      <c r="QZQ59" s="70">
        <f t="shared" si="2168"/>
        <v>4330.8599999999997</v>
      </c>
      <c r="QZR59" s="50">
        <f t="shared" si="2169"/>
        <v>51970.32</v>
      </c>
      <c r="QZS59" s="61" t="s">
        <v>50</v>
      </c>
      <c r="QZT59" s="60">
        <v>51970.319999999992</v>
      </c>
      <c r="QZU59" s="45">
        <f t="shared" si="2170"/>
        <v>4330.8599999999997</v>
      </c>
      <c r="QZV59" s="70">
        <f t="shared" ref="QZV59" si="3649">QZU59</f>
        <v>4330.8599999999997</v>
      </c>
      <c r="QZW59" s="70">
        <f t="shared" si="2171"/>
        <v>4330.8599999999997</v>
      </c>
      <c r="QZX59" s="70">
        <f t="shared" si="2171"/>
        <v>4330.8599999999997</v>
      </c>
      <c r="QZY59" s="70">
        <f t="shared" si="2171"/>
        <v>4330.8599999999997</v>
      </c>
      <c r="QZZ59" s="70">
        <f t="shared" si="2171"/>
        <v>4330.8599999999997</v>
      </c>
      <c r="RAA59" s="70">
        <f t="shared" si="2171"/>
        <v>4330.8599999999997</v>
      </c>
      <c r="RAB59" s="70">
        <f t="shared" si="2171"/>
        <v>4330.8599999999997</v>
      </c>
      <c r="RAC59" s="70">
        <f t="shared" si="2171"/>
        <v>4330.8599999999997</v>
      </c>
      <c r="RAD59" s="70">
        <f t="shared" si="2171"/>
        <v>4330.8599999999997</v>
      </c>
      <c r="RAE59" s="70">
        <f t="shared" si="2171"/>
        <v>4330.8599999999997</v>
      </c>
      <c r="RAF59" s="70">
        <f t="shared" si="2171"/>
        <v>4330.8599999999997</v>
      </c>
      <c r="RAG59" s="70">
        <f t="shared" si="2171"/>
        <v>4330.8599999999997</v>
      </c>
      <c r="RAH59" s="50">
        <f t="shared" si="2172"/>
        <v>51970.32</v>
      </c>
      <c r="RAI59" s="61" t="s">
        <v>50</v>
      </c>
      <c r="RAJ59" s="60">
        <v>51970.319999999992</v>
      </c>
      <c r="RAK59" s="45">
        <f t="shared" si="2173"/>
        <v>4330.8599999999997</v>
      </c>
      <c r="RAL59" s="70">
        <f t="shared" ref="RAL59" si="3650">RAK59</f>
        <v>4330.8599999999997</v>
      </c>
      <c r="RAM59" s="70">
        <f t="shared" si="2174"/>
        <v>4330.8599999999997</v>
      </c>
      <c r="RAN59" s="70">
        <f t="shared" si="2174"/>
        <v>4330.8599999999997</v>
      </c>
      <c r="RAO59" s="70">
        <f t="shared" si="2174"/>
        <v>4330.8599999999997</v>
      </c>
      <c r="RAP59" s="70">
        <f t="shared" si="2174"/>
        <v>4330.8599999999997</v>
      </c>
      <c r="RAQ59" s="70">
        <f t="shared" si="2174"/>
        <v>4330.8599999999997</v>
      </c>
      <c r="RAR59" s="70">
        <f t="shared" si="2174"/>
        <v>4330.8599999999997</v>
      </c>
      <c r="RAS59" s="70">
        <f t="shared" si="2174"/>
        <v>4330.8599999999997</v>
      </c>
      <c r="RAT59" s="70">
        <f t="shared" si="2174"/>
        <v>4330.8599999999997</v>
      </c>
      <c r="RAU59" s="70">
        <f t="shared" si="2174"/>
        <v>4330.8599999999997</v>
      </c>
      <c r="RAV59" s="70">
        <f t="shared" si="2174"/>
        <v>4330.8599999999997</v>
      </c>
      <c r="RAW59" s="70">
        <f t="shared" si="2174"/>
        <v>4330.8599999999997</v>
      </c>
      <c r="RAX59" s="50">
        <f t="shared" si="2175"/>
        <v>51970.32</v>
      </c>
      <c r="RAY59" s="61" t="s">
        <v>50</v>
      </c>
      <c r="RAZ59" s="60">
        <v>51970.319999999992</v>
      </c>
      <c r="RBA59" s="45">
        <f t="shared" si="2176"/>
        <v>4330.8599999999997</v>
      </c>
      <c r="RBB59" s="70">
        <f t="shared" ref="RBB59" si="3651">RBA59</f>
        <v>4330.8599999999997</v>
      </c>
      <c r="RBC59" s="70">
        <f t="shared" si="2177"/>
        <v>4330.8599999999997</v>
      </c>
      <c r="RBD59" s="70">
        <f t="shared" si="2177"/>
        <v>4330.8599999999997</v>
      </c>
      <c r="RBE59" s="70">
        <f t="shared" si="2177"/>
        <v>4330.8599999999997</v>
      </c>
      <c r="RBF59" s="70">
        <f t="shared" si="2177"/>
        <v>4330.8599999999997</v>
      </c>
      <c r="RBG59" s="70">
        <f t="shared" si="2177"/>
        <v>4330.8599999999997</v>
      </c>
      <c r="RBH59" s="70">
        <f t="shared" si="2177"/>
        <v>4330.8599999999997</v>
      </c>
      <c r="RBI59" s="70">
        <f t="shared" si="2177"/>
        <v>4330.8599999999997</v>
      </c>
      <c r="RBJ59" s="70">
        <f t="shared" si="2177"/>
        <v>4330.8599999999997</v>
      </c>
      <c r="RBK59" s="70">
        <f t="shared" si="2177"/>
        <v>4330.8599999999997</v>
      </c>
      <c r="RBL59" s="70">
        <f t="shared" si="2177"/>
        <v>4330.8599999999997</v>
      </c>
      <c r="RBM59" s="70">
        <f t="shared" si="2177"/>
        <v>4330.8599999999997</v>
      </c>
      <c r="RBN59" s="50">
        <f t="shared" si="2178"/>
        <v>51970.32</v>
      </c>
      <c r="RBO59" s="61" t="s">
        <v>50</v>
      </c>
      <c r="RBP59" s="60">
        <v>51970.319999999992</v>
      </c>
      <c r="RBQ59" s="45">
        <f t="shared" si="2179"/>
        <v>4330.8599999999997</v>
      </c>
      <c r="RBR59" s="70">
        <f t="shared" ref="RBR59" si="3652">RBQ59</f>
        <v>4330.8599999999997</v>
      </c>
      <c r="RBS59" s="70">
        <f t="shared" si="2180"/>
        <v>4330.8599999999997</v>
      </c>
      <c r="RBT59" s="70">
        <f t="shared" si="2180"/>
        <v>4330.8599999999997</v>
      </c>
      <c r="RBU59" s="70">
        <f t="shared" si="2180"/>
        <v>4330.8599999999997</v>
      </c>
      <c r="RBV59" s="70">
        <f t="shared" si="2180"/>
        <v>4330.8599999999997</v>
      </c>
      <c r="RBW59" s="70">
        <f t="shared" si="2180"/>
        <v>4330.8599999999997</v>
      </c>
      <c r="RBX59" s="70">
        <f t="shared" si="2180"/>
        <v>4330.8599999999997</v>
      </c>
      <c r="RBY59" s="70">
        <f t="shared" si="2180"/>
        <v>4330.8599999999997</v>
      </c>
      <c r="RBZ59" s="70">
        <f t="shared" si="2180"/>
        <v>4330.8599999999997</v>
      </c>
      <c r="RCA59" s="70">
        <f t="shared" si="2180"/>
        <v>4330.8599999999997</v>
      </c>
      <c r="RCB59" s="70">
        <f t="shared" si="2180"/>
        <v>4330.8599999999997</v>
      </c>
      <c r="RCC59" s="70">
        <f t="shared" si="2180"/>
        <v>4330.8599999999997</v>
      </c>
      <c r="RCD59" s="50">
        <f t="shared" si="2181"/>
        <v>51970.32</v>
      </c>
      <c r="RCE59" s="61" t="s">
        <v>50</v>
      </c>
      <c r="RCF59" s="60">
        <v>51970.319999999992</v>
      </c>
      <c r="RCG59" s="45">
        <f t="shared" si="2182"/>
        <v>4330.8599999999997</v>
      </c>
      <c r="RCH59" s="70">
        <f t="shared" ref="RCH59" si="3653">RCG59</f>
        <v>4330.8599999999997</v>
      </c>
      <c r="RCI59" s="70">
        <f t="shared" si="2183"/>
        <v>4330.8599999999997</v>
      </c>
      <c r="RCJ59" s="70">
        <f t="shared" si="2183"/>
        <v>4330.8599999999997</v>
      </c>
      <c r="RCK59" s="70">
        <f t="shared" si="2183"/>
        <v>4330.8599999999997</v>
      </c>
      <c r="RCL59" s="70">
        <f t="shared" si="2183"/>
        <v>4330.8599999999997</v>
      </c>
      <c r="RCM59" s="70">
        <f t="shared" si="2183"/>
        <v>4330.8599999999997</v>
      </c>
      <c r="RCN59" s="70">
        <f t="shared" si="2183"/>
        <v>4330.8599999999997</v>
      </c>
      <c r="RCO59" s="70">
        <f t="shared" si="2183"/>
        <v>4330.8599999999997</v>
      </c>
      <c r="RCP59" s="70">
        <f t="shared" si="2183"/>
        <v>4330.8599999999997</v>
      </c>
      <c r="RCQ59" s="70">
        <f t="shared" si="2183"/>
        <v>4330.8599999999997</v>
      </c>
      <c r="RCR59" s="70">
        <f t="shared" si="2183"/>
        <v>4330.8599999999997</v>
      </c>
      <c r="RCS59" s="70">
        <f t="shared" si="2183"/>
        <v>4330.8599999999997</v>
      </c>
      <c r="RCT59" s="50">
        <f t="shared" si="2184"/>
        <v>51970.32</v>
      </c>
      <c r="RCU59" s="61" t="s">
        <v>50</v>
      </c>
      <c r="RCV59" s="60">
        <v>51970.319999999992</v>
      </c>
      <c r="RCW59" s="45">
        <f t="shared" si="2185"/>
        <v>4330.8599999999997</v>
      </c>
      <c r="RCX59" s="70">
        <f t="shared" ref="RCX59" si="3654">RCW59</f>
        <v>4330.8599999999997</v>
      </c>
      <c r="RCY59" s="70">
        <f t="shared" si="2186"/>
        <v>4330.8599999999997</v>
      </c>
      <c r="RCZ59" s="70">
        <f t="shared" si="2186"/>
        <v>4330.8599999999997</v>
      </c>
      <c r="RDA59" s="70">
        <f t="shared" si="2186"/>
        <v>4330.8599999999997</v>
      </c>
      <c r="RDB59" s="70">
        <f t="shared" si="2186"/>
        <v>4330.8599999999997</v>
      </c>
      <c r="RDC59" s="70">
        <f t="shared" si="2186"/>
        <v>4330.8599999999997</v>
      </c>
      <c r="RDD59" s="70">
        <f t="shared" si="2186"/>
        <v>4330.8599999999997</v>
      </c>
      <c r="RDE59" s="70">
        <f t="shared" si="2186"/>
        <v>4330.8599999999997</v>
      </c>
      <c r="RDF59" s="70">
        <f t="shared" si="2186"/>
        <v>4330.8599999999997</v>
      </c>
      <c r="RDG59" s="70">
        <f t="shared" si="2186"/>
        <v>4330.8599999999997</v>
      </c>
      <c r="RDH59" s="70">
        <f t="shared" si="2186"/>
        <v>4330.8599999999997</v>
      </c>
      <c r="RDI59" s="70">
        <f t="shared" si="2186"/>
        <v>4330.8599999999997</v>
      </c>
      <c r="RDJ59" s="50">
        <f t="shared" si="2187"/>
        <v>51970.32</v>
      </c>
      <c r="RDK59" s="61" t="s">
        <v>50</v>
      </c>
      <c r="RDL59" s="60">
        <v>51970.319999999992</v>
      </c>
      <c r="RDM59" s="45">
        <f t="shared" si="2188"/>
        <v>4330.8599999999997</v>
      </c>
      <c r="RDN59" s="70">
        <f t="shared" ref="RDN59" si="3655">RDM59</f>
        <v>4330.8599999999997</v>
      </c>
      <c r="RDO59" s="70">
        <f t="shared" si="2189"/>
        <v>4330.8599999999997</v>
      </c>
      <c r="RDP59" s="70">
        <f t="shared" si="2189"/>
        <v>4330.8599999999997</v>
      </c>
      <c r="RDQ59" s="70">
        <f t="shared" si="2189"/>
        <v>4330.8599999999997</v>
      </c>
      <c r="RDR59" s="70">
        <f t="shared" si="2189"/>
        <v>4330.8599999999997</v>
      </c>
      <c r="RDS59" s="70">
        <f t="shared" si="2189"/>
        <v>4330.8599999999997</v>
      </c>
      <c r="RDT59" s="70">
        <f t="shared" si="2189"/>
        <v>4330.8599999999997</v>
      </c>
      <c r="RDU59" s="70">
        <f t="shared" si="2189"/>
        <v>4330.8599999999997</v>
      </c>
      <c r="RDV59" s="70">
        <f t="shared" si="2189"/>
        <v>4330.8599999999997</v>
      </c>
      <c r="RDW59" s="70">
        <f t="shared" si="2189"/>
        <v>4330.8599999999997</v>
      </c>
      <c r="RDX59" s="70">
        <f t="shared" si="2189"/>
        <v>4330.8599999999997</v>
      </c>
      <c r="RDY59" s="70">
        <f t="shared" si="2189"/>
        <v>4330.8599999999997</v>
      </c>
      <c r="RDZ59" s="50">
        <f t="shared" si="2190"/>
        <v>51970.32</v>
      </c>
      <c r="REA59" s="61" t="s">
        <v>50</v>
      </c>
      <c r="REB59" s="60">
        <v>51970.319999999992</v>
      </c>
      <c r="REC59" s="45">
        <f t="shared" si="2191"/>
        <v>4330.8599999999997</v>
      </c>
      <c r="RED59" s="70">
        <f t="shared" ref="RED59" si="3656">REC59</f>
        <v>4330.8599999999997</v>
      </c>
      <c r="REE59" s="70">
        <f t="shared" si="2192"/>
        <v>4330.8599999999997</v>
      </c>
      <c r="REF59" s="70">
        <f t="shared" si="2192"/>
        <v>4330.8599999999997</v>
      </c>
      <c r="REG59" s="70">
        <f t="shared" si="2192"/>
        <v>4330.8599999999997</v>
      </c>
      <c r="REH59" s="70">
        <f t="shared" si="2192"/>
        <v>4330.8599999999997</v>
      </c>
      <c r="REI59" s="70">
        <f t="shared" si="2192"/>
        <v>4330.8599999999997</v>
      </c>
      <c r="REJ59" s="70">
        <f t="shared" si="2192"/>
        <v>4330.8599999999997</v>
      </c>
      <c r="REK59" s="70">
        <f t="shared" si="2192"/>
        <v>4330.8599999999997</v>
      </c>
      <c r="REL59" s="70">
        <f t="shared" si="2192"/>
        <v>4330.8599999999997</v>
      </c>
      <c r="REM59" s="70">
        <f t="shared" si="2192"/>
        <v>4330.8599999999997</v>
      </c>
      <c r="REN59" s="70">
        <f t="shared" si="2192"/>
        <v>4330.8599999999997</v>
      </c>
      <c r="REO59" s="70">
        <f t="shared" si="2192"/>
        <v>4330.8599999999997</v>
      </c>
      <c r="REP59" s="50">
        <f t="shared" si="2193"/>
        <v>51970.32</v>
      </c>
      <c r="REQ59" s="61" t="s">
        <v>50</v>
      </c>
      <c r="RER59" s="60">
        <v>51970.319999999992</v>
      </c>
      <c r="RES59" s="45">
        <f t="shared" si="2194"/>
        <v>4330.8599999999997</v>
      </c>
      <c r="RET59" s="70">
        <f t="shared" ref="RET59" si="3657">RES59</f>
        <v>4330.8599999999997</v>
      </c>
      <c r="REU59" s="70">
        <f t="shared" si="2195"/>
        <v>4330.8599999999997</v>
      </c>
      <c r="REV59" s="70">
        <f t="shared" si="2195"/>
        <v>4330.8599999999997</v>
      </c>
      <c r="REW59" s="70">
        <f t="shared" si="2195"/>
        <v>4330.8599999999997</v>
      </c>
      <c r="REX59" s="70">
        <f t="shared" si="2195"/>
        <v>4330.8599999999997</v>
      </c>
      <c r="REY59" s="70">
        <f t="shared" si="2195"/>
        <v>4330.8599999999997</v>
      </c>
      <c r="REZ59" s="70">
        <f t="shared" si="2195"/>
        <v>4330.8599999999997</v>
      </c>
      <c r="RFA59" s="70">
        <f t="shared" si="2195"/>
        <v>4330.8599999999997</v>
      </c>
      <c r="RFB59" s="70">
        <f t="shared" si="2195"/>
        <v>4330.8599999999997</v>
      </c>
      <c r="RFC59" s="70">
        <f t="shared" si="2195"/>
        <v>4330.8599999999997</v>
      </c>
      <c r="RFD59" s="70">
        <f t="shared" si="2195"/>
        <v>4330.8599999999997</v>
      </c>
      <c r="RFE59" s="70">
        <f t="shared" si="2195"/>
        <v>4330.8599999999997</v>
      </c>
      <c r="RFF59" s="50">
        <f t="shared" si="2196"/>
        <v>51970.32</v>
      </c>
      <c r="RFG59" s="61" t="s">
        <v>50</v>
      </c>
      <c r="RFH59" s="60">
        <v>51970.319999999992</v>
      </c>
      <c r="RFI59" s="45">
        <f t="shared" si="2197"/>
        <v>4330.8599999999997</v>
      </c>
      <c r="RFJ59" s="70">
        <f t="shared" ref="RFJ59" si="3658">RFI59</f>
        <v>4330.8599999999997</v>
      </c>
      <c r="RFK59" s="70">
        <f t="shared" si="2198"/>
        <v>4330.8599999999997</v>
      </c>
      <c r="RFL59" s="70">
        <f t="shared" si="2198"/>
        <v>4330.8599999999997</v>
      </c>
      <c r="RFM59" s="70">
        <f t="shared" si="2198"/>
        <v>4330.8599999999997</v>
      </c>
      <c r="RFN59" s="70">
        <f t="shared" si="2198"/>
        <v>4330.8599999999997</v>
      </c>
      <c r="RFO59" s="70">
        <f t="shared" si="2198"/>
        <v>4330.8599999999997</v>
      </c>
      <c r="RFP59" s="70">
        <f t="shared" si="2198"/>
        <v>4330.8599999999997</v>
      </c>
      <c r="RFQ59" s="70">
        <f t="shared" si="2198"/>
        <v>4330.8599999999997</v>
      </c>
      <c r="RFR59" s="70">
        <f t="shared" si="2198"/>
        <v>4330.8599999999997</v>
      </c>
      <c r="RFS59" s="70">
        <f t="shared" si="2198"/>
        <v>4330.8599999999997</v>
      </c>
      <c r="RFT59" s="70">
        <f t="shared" si="2198"/>
        <v>4330.8599999999997</v>
      </c>
      <c r="RFU59" s="70">
        <f t="shared" si="2198"/>
        <v>4330.8599999999997</v>
      </c>
      <c r="RFV59" s="50">
        <f t="shared" si="2199"/>
        <v>51970.32</v>
      </c>
      <c r="RFW59" s="61" t="s">
        <v>50</v>
      </c>
      <c r="RFX59" s="60">
        <v>51970.319999999992</v>
      </c>
      <c r="RFY59" s="45">
        <f t="shared" si="2200"/>
        <v>4330.8599999999997</v>
      </c>
      <c r="RFZ59" s="70">
        <f t="shared" ref="RFZ59" si="3659">RFY59</f>
        <v>4330.8599999999997</v>
      </c>
      <c r="RGA59" s="70">
        <f t="shared" si="2201"/>
        <v>4330.8599999999997</v>
      </c>
      <c r="RGB59" s="70">
        <f t="shared" si="2201"/>
        <v>4330.8599999999997</v>
      </c>
      <c r="RGC59" s="70">
        <f t="shared" si="2201"/>
        <v>4330.8599999999997</v>
      </c>
      <c r="RGD59" s="70">
        <f t="shared" si="2201"/>
        <v>4330.8599999999997</v>
      </c>
      <c r="RGE59" s="70">
        <f t="shared" si="2201"/>
        <v>4330.8599999999997</v>
      </c>
      <c r="RGF59" s="70">
        <f t="shared" si="2201"/>
        <v>4330.8599999999997</v>
      </c>
      <c r="RGG59" s="70">
        <f t="shared" si="2201"/>
        <v>4330.8599999999997</v>
      </c>
      <c r="RGH59" s="70">
        <f t="shared" si="2201"/>
        <v>4330.8599999999997</v>
      </c>
      <c r="RGI59" s="70">
        <f t="shared" si="2201"/>
        <v>4330.8599999999997</v>
      </c>
      <c r="RGJ59" s="70">
        <f t="shared" si="2201"/>
        <v>4330.8599999999997</v>
      </c>
      <c r="RGK59" s="70">
        <f t="shared" si="2201"/>
        <v>4330.8599999999997</v>
      </c>
      <c r="RGL59" s="50">
        <f t="shared" si="2202"/>
        <v>51970.32</v>
      </c>
      <c r="RGM59" s="61" t="s">
        <v>50</v>
      </c>
      <c r="RGN59" s="60">
        <v>51970.319999999992</v>
      </c>
      <c r="RGO59" s="45">
        <f t="shared" si="2203"/>
        <v>4330.8599999999997</v>
      </c>
      <c r="RGP59" s="70">
        <f t="shared" ref="RGP59" si="3660">RGO59</f>
        <v>4330.8599999999997</v>
      </c>
      <c r="RGQ59" s="70">
        <f t="shared" si="2204"/>
        <v>4330.8599999999997</v>
      </c>
      <c r="RGR59" s="70">
        <f t="shared" si="2204"/>
        <v>4330.8599999999997</v>
      </c>
      <c r="RGS59" s="70">
        <f t="shared" si="2204"/>
        <v>4330.8599999999997</v>
      </c>
      <c r="RGT59" s="70">
        <f t="shared" si="2204"/>
        <v>4330.8599999999997</v>
      </c>
      <c r="RGU59" s="70">
        <f t="shared" si="2204"/>
        <v>4330.8599999999997</v>
      </c>
      <c r="RGV59" s="70">
        <f t="shared" si="2204"/>
        <v>4330.8599999999997</v>
      </c>
      <c r="RGW59" s="70">
        <f t="shared" si="2204"/>
        <v>4330.8599999999997</v>
      </c>
      <c r="RGX59" s="70">
        <f t="shared" si="2204"/>
        <v>4330.8599999999997</v>
      </c>
      <c r="RGY59" s="70">
        <f t="shared" si="2204"/>
        <v>4330.8599999999997</v>
      </c>
      <c r="RGZ59" s="70">
        <f t="shared" si="2204"/>
        <v>4330.8599999999997</v>
      </c>
      <c r="RHA59" s="70">
        <f t="shared" si="2204"/>
        <v>4330.8599999999997</v>
      </c>
      <c r="RHB59" s="50">
        <f t="shared" si="2205"/>
        <v>51970.32</v>
      </c>
      <c r="RHC59" s="61" t="s">
        <v>50</v>
      </c>
      <c r="RHD59" s="60">
        <v>51970.319999999992</v>
      </c>
      <c r="RHE59" s="45">
        <f t="shared" si="2206"/>
        <v>4330.8599999999997</v>
      </c>
      <c r="RHF59" s="70">
        <f t="shared" ref="RHF59" si="3661">RHE59</f>
        <v>4330.8599999999997</v>
      </c>
      <c r="RHG59" s="70">
        <f t="shared" si="2207"/>
        <v>4330.8599999999997</v>
      </c>
      <c r="RHH59" s="70">
        <f t="shared" si="2207"/>
        <v>4330.8599999999997</v>
      </c>
      <c r="RHI59" s="70">
        <f t="shared" si="2207"/>
        <v>4330.8599999999997</v>
      </c>
      <c r="RHJ59" s="70">
        <f t="shared" si="2207"/>
        <v>4330.8599999999997</v>
      </c>
      <c r="RHK59" s="70">
        <f t="shared" si="2207"/>
        <v>4330.8599999999997</v>
      </c>
      <c r="RHL59" s="70">
        <f t="shared" si="2207"/>
        <v>4330.8599999999997</v>
      </c>
      <c r="RHM59" s="70">
        <f t="shared" si="2207"/>
        <v>4330.8599999999997</v>
      </c>
      <c r="RHN59" s="70">
        <f t="shared" si="2207"/>
        <v>4330.8599999999997</v>
      </c>
      <c r="RHO59" s="70">
        <f t="shared" si="2207"/>
        <v>4330.8599999999997</v>
      </c>
      <c r="RHP59" s="70">
        <f t="shared" si="2207"/>
        <v>4330.8599999999997</v>
      </c>
      <c r="RHQ59" s="70">
        <f t="shared" si="2207"/>
        <v>4330.8599999999997</v>
      </c>
      <c r="RHR59" s="50">
        <f t="shared" si="2208"/>
        <v>51970.32</v>
      </c>
      <c r="RHS59" s="61" t="s">
        <v>50</v>
      </c>
      <c r="RHT59" s="60">
        <v>51970.319999999992</v>
      </c>
      <c r="RHU59" s="45">
        <f t="shared" si="2209"/>
        <v>4330.8599999999997</v>
      </c>
      <c r="RHV59" s="70">
        <f t="shared" ref="RHV59" si="3662">RHU59</f>
        <v>4330.8599999999997</v>
      </c>
      <c r="RHW59" s="70">
        <f t="shared" si="2210"/>
        <v>4330.8599999999997</v>
      </c>
      <c r="RHX59" s="70">
        <f t="shared" si="2210"/>
        <v>4330.8599999999997</v>
      </c>
      <c r="RHY59" s="70">
        <f t="shared" si="2210"/>
        <v>4330.8599999999997</v>
      </c>
      <c r="RHZ59" s="70">
        <f t="shared" si="2210"/>
        <v>4330.8599999999997</v>
      </c>
      <c r="RIA59" s="70">
        <f t="shared" si="2210"/>
        <v>4330.8599999999997</v>
      </c>
      <c r="RIB59" s="70">
        <f t="shared" si="2210"/>
        <v>4330.8599999999997</v>
      </c>
      <c r="RIC59" s="70">
        <f t="shared" si="2210"/>
        <v>4330.8599999999997</v>
      </c>
      <c r="RID59" s="70">
        <f t="shared" si="2210"/>
        <v>4330.8599999999997</v>
      </c>
      <c r="RIE59" s="70">
        <f t="shared" si="2210"/>
        <v>4330.8599999999997</v>
      </c>
      <c r="RIF59" s="70">
        <f t="shared" si="2210"/>
        <v>4330.8599999999997</v>
      </c>
      <c r="RIG59" s="70">
        <f t="shared" si="2210"/>
        <v>4330.8599999999997</v>
      </c>
      <c r="RIH59" s="50">
        <f t="shared" si="2211"/>
        <v>51970.32</v>
      </c>
      <c r="RII59" s="61" t="s">
        <v>50</v>
      </c>
      <c r="RIJ59" s="60">
        <v>51970.319999999992</v>
      </c>
      <c r="RIK59" s="45">
        <f t="shared" si="2212"/>
        <v>4330.8599999999997</v>
      </c>
      <c r="RIL59" s="70">
        <f t="shared" ref="RIL59" si="3663">RIK59</f>
        <v>4330.8599999999997</v>
      </c>
      <c r="RIM59" s="70">
        <f t="shared" si="2213"/>
        <v>4330.8599999999997</v>
      </c>
      <c r="RIN59" s="70">
        <f t="shared" si="2213"/>
        <v>4330.8599999999997</v>
      </c>
      <c r="RIO59" s="70">
        <f t="shared" si="2213"/>
        <v>4330.8599999999997</v>
      </c>
      <c r="RIP59" s="70">
        <f t="shared" si="2213"/>
        <v>4330.8599999999997</v>
      </c>
      <c r="RIQ59" s="70">
        <f t="shared" si="2213"/>
        <v>4330.8599999999997</v>
      </c>
      <c r="RIR59" s="70">
        <f t="shared" si="2213"/>
        <v>4330.8599999999997</v>
      </c>
      <c r="RIS59" s="70">
        <f t="shared" si="2213"/>
        <v>4330.8599999999997</v>
      </c>
      <c r="RIT59" s="70">
        <f t="shared" si="2213"/>
        <v>4330.8599999999997</v>
      </c>
      <c r="RIU59" s="70">
        <f t="shared" si="2213"/>
        <v>4330.8599999999997</v>
      </c>
      <c r="RIV59" s="70">
        <f t="shared" si="2213"/>
        <v>4330.8599999999997</v>
      </c>
      <c r="RIW59" s="70">
        <f t="shared" si="2213"/>
        <v>4330.8599999999997</v>
      </c>
      <c r="RIX59" s="50">
        <f t="shared" si="2214"/>
        <v>51970.32</v>
      </c>
      <c r="RIY59" s="61" t="s">
        <v>50</v>
      </c>
      <c r="RIZ59" s="60">
        <v>51970.319999999992</v>
      </c>
      <c r="RJA59" s="45">
        <f t="shared" si="2215"/>
        <v>4330.8599999999997</v>
      </c>
      <c r="RJB59" s="70">
        <f t="shared" ref="RJB59" si="3664">RJA59</f>
        <v>4330.8599999999997</v>
      </c>
      <c r="RJC59" s="70">
        <f t="shared" si="2216"/>
        <v>4330.8599999999997</v>
      </c>
      <c r="RJD59" s="70">
        <f t="shared" si="2216"/>
        <v>4330.8599999999997</v>
      </c>
      <c r="RJE59" s="70">
        <f t="shared" si="2216"/>
        <v>4330.8599999999997</v>
      </c>
      <c r="RJF59" s="70">
        <f t="shared" si="2216"/>
        <v>4330.8599999999997</v>
      </c>
      <c r="RJG59" s="70">
        <f t="shared" si="2216"/>
        <v>4330.8599999999997</v>
      </c>
      <c r="RJH59" s="70">
        <f t="shared" si="2216"/>
        <v>4330.8599999999997</v>
      </c>
      <c r="RJI59" s="70">
        <f t="shared" si="2216"/>
        <v>4330.8599999999997</v>
      </c>
      <c r="RJJ59" s="70">
        <f t="shared" si="2216"/>
        <v>4330.8599999999997</v>
      </c>
      <c r="RJK59" s="70">
        <f t="shared" si="2216"/>
        <v>4330.8599999999997</v>
      </c>
      <c r="RJL59" s="70">
        <f t="shared" si="2216"/>
        <v>4330.8599999999997</v>
      </c>
      <c r="RJM59" s="70">
        <f t="shared" si="2216"/>
        <v>4330.8599999999997</v>
      </c>
      <c r="RJN59" s="50">
        <f t="shared" si="2217"/>
        <v>51970.32</v>
      </c>
      <c r="RJO59" s="61" t="s">
        <v>50</v>
      </c>
      <c r="RJP59" s="60">
        <v>51970.319999999992</v>
      </c>
      <c r="RJQ59" s="45">
        <f t="shared" si="2218"/>
        <v>4330.8599999999997</v>
      </c>
      <c r="RJR59" s="70">
        <f t="shared" ref="RJR59" si="3665">RJQ59</f>
        <v>4330.8599999999997</v>
      </c>
      <c r="RJS59" s="70">
        <f t="shared" si="2219"/>
        <v>4330.8599999999997</v>
      </c>
      <c r="RJT59" s="70">
        <f t="shared" si="2219"/>
        <v>4330.8599999999997</v>
      </c>
      <c r="RJU59" s="70">
        <f t="shared" si="2219"/>
        <v>4330.8599999999997</v>
      </c>
      <c r="RJV59" s="70">
        <f t="shared" si="2219"/>
        <v>4330.8599999999997</v>
      </c>
      <c r="RJW59" s="70">
        <f t="shared" si="2219"/>
        <v>4330.8599999999997</v>
      </c>
      <c r="RJX59" s="70">
        <f t="shared" si="2219"/>
        <v>4330.8599999999997</v>
      </c>
      <c r="RJY59" s="70">
        <f t="shared" si="2219"/>
        <v>4330.8599999999997</v>
      </c>
      <c r="RJZ59" s="70">
        <f t="shared" si="2219"/>
        <v>4330.8599999999997</v>
      </c>
      <c r="RKA59" s="70">
        <f t="shared" si="2219"/>
        <v>4330.8599999999997</v>
      </c>
      <c r="RKB59" s="70">
        <f t="shared" si="2219"/>
        <v>4330.8599999999997</v>
      </c>
      <c r="RKC59" s="70">
        <f t="shared" si="2219"/>
        <v>4330.8599999999997</v>
      </c>
      <c r="RKD59" s="50">
        <f t="shared" si="2220"/>
        <v>51970.32</v>
      </c>
      <c r="RKE59" s="61" t="s">
        <v>50</v>
      </c>
      <c r="RKF59" s="60">
        <v>51970.319999999992</v>
      </c>
      <c r="RKG59" s="45">
        <f t="shared" si="2221"/>
        <v>4330.8599999999997</v>
      </c>
      <c r="RKH59" s="70">
        <f t="shared" ref="RKH59" si="3666">RKG59</f>
        <v>4330.8599999999997</v>
      </c>
      <c r="RKI59" s="70">
        <f t="shared" si="2222"/>
        <v>4330.8599999999997</v>
      </c>
      <c r="RKJ59" s="70">
        <f t="shared" si="2222"/>
        <v>4330.8599999999997</v>
      </c>
      <c r="RKK59" s="70">
        <f t="shared" si="2222"/>
        <v>4330.8599999999997</v>
      </c>
      <c r="RKL59" s="70">
        <f t="shared" si="2222"/>
        <v>4330.8599999999997</v>
      </c>
      <c r="RKM59" s="70">
        <f t="shared" si="2222"/>
        <v>4330.8599999999997</v>
      </c>
      <c r="RKN59" s="70">
        <f t="shared" si="2222"/>
        <v>4330.8599999999997</v>
      </c>
      <c r="RKO59" s="70">
        <f t="shared" si="2222"/>
        <v>4330.8599999999997</v>
      </c>
      <c r="RKP59" s="70">
        <f t="shared" si="2222"/>
        <v>4330.8599999999997</v>
      </c>
      <c r="RKQ59" s="70">
        <f t="shared" si="2222"/>
        <v>4330.8599999999997</v>
      </c>
      <c r="RKR59" s="70">
        <f t="shared" si="2222"/>
        <v>4330.8599999999997</v>
      </c>
      <c r="RKS59" s="70">
        <f t="shared" si="2222"/>
        <v>4330.8599999999997</v>
      </c>
      <c r="RKT59" s="50">
        <f t="shared" si="2223"/>
        <v>51970.32</v>
      </c>
      <c r="RKU59" s="61" t="s">
        <v>50</v>
      </c>
      <c r="RKV59" s="60">
        <v>51970.319999999992</v>
      </c>
      <c r="RKW59" s="45">
        <f t="shared" si="2224"/>
        <v>4330.8599999999997</v>
      </c>
      <c r="RKX59" s="70">
        <f t="shared" ref="RKX59" si="3667">RKW59</f>
        <v>4330.8599999999997</v>
      </c>
      <c r="RKY59" s="70">
        <f t="shared" si="2225"/>
        <v>4330.8599999999997</v>
      </c>
      <c r="RKZ59" s="70">
        <f t="shared" si="2225"/>
        <v>4330.8599999999997</v>
      </c>
      <c r="RLA59" s="70">
        <f t="shared" si="2225"/>
        <v>4330.8599999999997</v>
      </c>
      <c r="RLB59" s="70">
        <f t="shared" si="2225"/>
        <v>4330.8599999999997</v>
      </c>
      <c r="RLC59" s="70">
        <f t="shared" si="2225"/>
        <v>4330.8599999999997</v>
      </c>
      <c r="RLD59" s="70">
        <f t="shared" si="2225"/>
        <v>4330.8599999999997</v>
      </c>
      <c r="RLE59" s="70">
        <f t="shared" si="2225"/>
        <v>4330.8599999999997</v>
      </c>
      <c r="RLF59" s="70">
        <f t="shared" si="2225"/>
        <v>4330.8599999999997</v>
      </c>
      <c r="RLG59" s="70">
        <f t="shared" si="2225"/>
        <v>4330.8599999999997</v>
      </c>
      <c r="RLH59" s="70">
        <f t="shared" si="2225"/>
        <v>4330.8599999999997</v>
      </c>
      <c r="RLI59" s="70">
        <f t="shared" si="2225"/>
        <v>4330.8599999999997</v>
      </c>
      <c r="RLJ59" s="50">
        <f t="shared" si="2226"/>
        <v>51970.32</v>
      </c>
      <c r="RLK59" s="61" t="s">
        <v>50</v>
      </c>
      <c r="RLL59" s="60">
        <v>51970.319999999992</v>
      </c>
      <c r="RLM59" s="45">
        <f t="shared" si="2227"/>
        <v>4330.8599999999997</v>
      </c>
      <c r="RLN59" s="70">
        <f t="shared" ref="RLN59" si="3668">RLM59</f>
        <v>4330.8599999999997</v>
      </c>
      <c r="RLO59" s="70">
        <f t="shared" si="2228"/>
        <v>4330.8599999999997</v>
      </c>
      <c r="RLP59" s="70">
        <f t="shared" si="2228"/>
        <v>4330.8599999999997</v>
      </c>
      <c r="RLQ59" s="70">
        <f t="shared" si="2228"/>
        <v>4330.8599999999997</v>
      </c>
      <c r="RLR59" s="70">
        <f t="shared" si="2228"/>
        <v>4330.8599999999997</v>
      </c>
      <c r="RLS59" s="70">
        <f t="shared" si="2228"/>
        <v>4330.8599999999997</v>
      </c>
      <c r="RLT59" s="70">
        <f t="shared" si="2228"/>
        <v>4330.8599999999997</v>
      </c>
      <c r="RLU59" s="70">
        <f t="shared" si="2228"/>
        <v>4330.8599999999997</v>
      </c>
      <c r="RLV59" s="70">
        <f t="shared" si="2228"/>
        <v>4330.8599999999997</v>
      </c>
      <c r="RLW59" s="70">
        <f t="shared" si="2228"/>
        <v>4330.8599999999997</v>
      </c>
      <c r="RLX59" s="70">
        <f t="shared" si="2228"/>
        <v>4330.8599999999997</v>
      </c>
      <c r="RLY59" s="70">
        <f t="shared" si="2228"/>
        <v>4330.8599999999997</v>
      </c>
      <c r="RLZ59" s="50">
        <f t="shared" si="2229"/>
        <v>51970.32</v>
      </c>
      <c r="RMA59" s="61" t="s">
        <v>50</v>
      </c>
      <c r="RMB59" s="60">
        <v>51970.319999999992</v>
      </c>
      <c r="RMC59" s="45">
        <f t="shared" si="2230"/>
        <v>4330.8599999999997</v>
      </c>
      <c r="RMD59" s="70">
        <f t="shared" ref="RMD59" si="3669">RMC59</f>
        <v>4330.8599999999997</v>
      </c>
      <c r="RME59" s="70">
        <f t="shared" si="2231"/>
        <v>4330.8599999999997</v>
      </c>
      <c r="RMF59" s="70">
        <f t="shared" si="2231"/>
        <v>4330.8599999999997</v>
      </c>
      <c r="RMG59" s="70">
        <f t="shared" si="2231"/>
        <v>4330.8599999999997</v>
      </c>
      <c r="RMH59" s="70">
        <f t="shared" si="2231"/>
        <v>4330.8599999999997</v>
      </c>
      <c r="RMI59" s="70">
        <f t="shared" si="2231"/>
        <v>4330.8599999999997</v>
      </c>
      <c r="RMJ59" s="70">
        <f t="shared" si="2231"/>
        <v>4330.8599999999997</v>
      </c>
      <c r="RMK59" s="70">
        <f t="shared" si="2231"/>
        <v>4330.8599999999997</v>
      </c>
      <c r="RML59" s="70">
        <f t="shared" si="2231"/>
        <v>4330.8599999999997</v>
      </c>
      <c r="RMM59" s="70">
        <f t="shared" si="2231"/>
        <v>4330.8599999999997</v>
      </c>
      <c r="RMN59" s="70">
        <f t="shared" si="2231"/>
        <v>4330.8599999999997</v>
      </c>
      <c r="RMO59" s="70">
        <f t="shared" si="2231"/>
        <v>4330.8599999999997</v>
      </c>
      <c r="RMP59" s="50">
        <f t="shared" si="2232"/>
        <v>51970.32</v>
      </c>
      <c r="RMQ59" s="61" t="s">
        <v>50</v>
      </c>
      <c r="RMR59" s="60">
        <v>51970.319999999992</v>
      </c>
      <c r="RMS59" s="45">
        <f t="shared" si="2233"/>
        <v>4330.8599999999997</v>
      </c>
      <c r="RMT59" s="70">
        <f t="shared" ref="RMT59" si="3670">RMS59</f>
        <v>4330.8599999999997</v>
      </c>
      <c r="RMU59" s="70">
        <f t="shared" si="2234"/>
        <v>4330.8599999999997</v>
      </c>
      <c r="RMV59" s="70">
        <f t="shared" si="2234"/>
        <v>4330.8599999999997</v>
      </c>
      <c r="RMW59" s="70">
        <f t="shared" si="2234"/>
        <v>4330.8599999999997</v>
      </c>
      <c r="RMX59" s="70">
        <f t="shared" si="2234"/>
        <v>4330.8599999999997</v>
      </c>
      <c r="RMY59" s="70">
        <f t="shared" si="2234"/>
        <v>4330.8599999999997</v>
      </c>
      <c r="RMZ59" s="70">
        <f t="shared" si="2234"/>
        <v>4330.8599999999997</v>
      </c>
      <c r="RNA59" s="70">
        <f t="shared" si="2234"/>
        <v>4330.8599999999997</v>
      </c>
      <c r="RNB59" s="70">
        <f t="shared" si="2234"/>
        <v>4330.8599999999997</v>
      </c>
      <c r="RNC59" s="70">
        <f t="shared" si="2234"/>
        <v>4330.8599999999997</v>
      </c>
      <c r="RND59" s="70">
        <f t="shared" si="2234"/>
        <v>4330.8599999999997</v>
      </c>
      <c r="RNE59" s="70">
        <f t="shared" si="2234"/>
        <v>4330.8599999999997</v>
      </c>
      <c r="RNF59" s="50">
        <f t="shared" si="2235"/>
        <v>51970.32</v>
      </c>
      <c r="RNG59" s="61" t="s">
        <v>50</v>
      </c>
      <c r="RNH59" s="60">
        <v>51970.319999999992</v>
      </c>
      <c r="RNI59" s="45">
        <f t="shared" si="2236"/>
        <v>4330.8599999999997</v>
      </c>
      <c r="RNJ59" s="70">
        <f t="shared" ref="RNJ59" si="3671">RNI59</f>
        <v>4330.8599999999997</v>
      </c>
      <c r="RNK59" s="70">
        <f t="shared" si="2237"/>
        <v>4330.8599999999997</v>
      </c>
      <c r="RNL59" s="70">
        <f t="shared" si="2237"/>
        <v>4330.8599999999997</v>
      </c>
      <c r="RNM59" s="70">
        <f t="shared" si="2237"/>
        <v>4330.8599999999997</v>
      </c>
      <c r="RNN59" s="70">
        <f t="shared" si="2237"/>
        <v>4330.8599999999997</v>
      </c>
      <c r="RNO59" s="70">
        <f t="shared" si="2237"/>
        <v>4330.8599999999997</v>
      </c>
      <c r="RNP59" s="70">
        <f t="shared" si="2237"/>
        <v>4330.8599999999997</v>
      </c>
      <c r="RNQ59" s="70">
        <f t="shared" si="2237"/>
        <v>4330.8599999999997</v>
      </c>
      <c r="RNR59" s="70">
        <f t="shared" si="2237"/>
        <v>4330.8599999999997</v>
      </c>
      <c r="RNS59" s="70">
        <f t="shared" si="2237"/>
        <v>4330.8599999999997</v>
      </c>
      <c r="RNT59" s="70">
        <f t="shared" si="2237"/>
        <v>4330.8599999999997</v>
      </c>
      <c r="RNU59" s="70">
        <f t="shared" si="2237"/>
        <v>4330.8599999999997</v>
      </c>
      <c r="RNV59" s="50">
        <f t="shared" si="2238"/>
        <v>51970.32</v>
      </c>
      <c r="RNW59" s="61" t="s">
        <v>50</v>
      </c>
      <c r="RNX59" s="60">
        <v>51970.319999999992</v>
      </c>
      <c r="RNY59" s="45">
        <f t="shared" si="2239"/>
        <v>4330.8599999999997</v>
      </c>
      <c r="RNZ59" s="70">
        <f t="shared" ref="RNZ59" si="3672">RNY59</f>
        <v>4330.8599999999997</v>
      </c>
      <c r="ROA59" s="70">
        <f t="shared" si="2240"/>
        <v>4330.8599999999997</v>
      </c>
      <c r="ROB59" s="70">
        <f t="shared" si="2240"/>
        <v>4330.8599999999997</v>
      </c>
      <c r="ROC59" s="70">
        <f t="shared" si="2240"/>
        <v>4330.8599999999997</v>
      </c>
      <c r="ROD59" s="70">
        <f t="shared" si="2240"/>
        <v>4330.8599999999997</v>
      </c>
      <c r="ROE59" s="70">
        <f t="shared" si="2240"/>
        <v>4330.8599999999997</v>
      </c>
      <c r="ROF59" s="70">
        <f t="shared" si="2240"/>
        <v>4330.8599999999997</v>
      </c>
      <c r="ROG59" s="70">
        <f t="shared" si="2240"/>
        <v>4330.8599999999997</v>
      </c>
      <c r="ROH59" s="70">
        <f t="shared" si="2240"/>
        <v>4330.8599999999997</v>
      </c>
      <c r="ROI59" s="70">
        <f t="shared" si="2240"/>
        <v>4330.8599999999997</v>
      </c>
      <c r="ROJ59" s="70">
        <f t="shared" si="2240"/>
        <v>4330.8599999999997</v>
      </c>
      <c r="ROK59" s="70">
        <f t="shared" si="2240"/>
        <v>4330.8599999999997</v>
      </c>
      <c r="ROL59" s="50">
        <f t="shared" si="2241"/>
        <v>51970.32</v>
      </c>
      <c r="ROM59" s="61" t="s">
        <v>50</v>
      </c>
      <c r="RON59" s="60">
        <v>51970.319999999992</v>
      </c>
      <c r="ROO59" s="45">
        <f t="shared" si="2242"/>
        <v>4330.8599999999997</v>
      </c>
      <c r="ROP59" s="70">
        <f t="shared" ref="ROP59" si="3673">ROO59</f>
        <v>4330.8599999999997</v>
      </c>
      <c r="ROQ59" s="70">
        <f t="shared" si="2243"/>
        <v>4330.8599999999997</v>
      </c>
      <c r="ROR59" s="70">
        <f t="shared" si="2243"/>
        <v>4330.8599999999997</v>
      </c>
      <c r="ROS59" s="70">
        <f t="shared" si="2243"/>
        <v>4330.8599999999997</v>
      </c>
      <c r="ROT59" s="70">
        <f t="shared" si="2243"/>
        <v>4330.8599999999997</v>
      </c>
      <c r="ROU59" s="70">
        <f t="shared" si="2243"/>
        <v>4330.8599999999997</v>
      </c>
      <c r="ROV59" s="70">
        <f t="shared" si="2243"/>
        <v>4330.8599999999997</v>
      </c>
      <c r="ROW59" s="70">
        <f t="shared" si="2243"/>
        <v>4330.8599999999997</v>
      </c>
      <c r="ROX59" s="70">
        <f t="shared" si="2243"/>
        <v>4330.8599999999997</v>
      </c>
      <c r="ROY59" s="70">
        <f t="shared" si="2243"/>
        <v>4330.8599999999997</v>
      </c>
      <c r="ROZ59" s="70">
        <f t="shared" si="2243"/>
        <v>4330.8599999999997</v>
      </c>
      <c r="RPA59" s="70">
        <f t="shared" si="2243"/>
        <v>4330.8599999999997</v>
      </c>
      <c r="RPB59" s="50">
        <f t="shared" si="2244"/>
        <v>51970.32</v>
      </c>
      <c r="RPC59" s="61" t="s">
        <v>50</v>
      </c>
      <c r="RPD59" s="60">
        <v>51970.319999999992</v>
      </c>
      <c r="RPE59" s="45">
        <f t="shared" si="2245"/>
        <v>4330.8599999999997</v>
      </c>
      <c r="RPF59" s="70">
        <f t="shared" ref="RPF59" si="3674">RPE59</f>
        <v>4330.8599999999997</v>
      </c>
      <c r="RPG59" s="70">
        <f t="shared" si="2246"/>
        <v>4330.8599999999997</v>
      </c>
      <c r="RPH59" s="70">
        <f t="shared" si="2246"/>
        <v>4330.8599999999997</v>
      </c>
      <c r="RPI59" s="70">
        <f t="shared" si="2246"/>
        <v>4330.8599999999997</v>
      </c>
      <c r="RPJ59" s="70">
        <f t="shared" si="2246"/>
        <v>4330.8599999999997</v>
      </c>
      <c r="RPK59" s="70">
        <f t="shared" si="2246"/>
        <v>4330.8599999999997</v>
      </c>
      <c r="RPL59" s="70">
        <f t="shared" si="2246"/>
        <v>4330.8599999999997</v>
      </c>
      <c r="RPM59" s="70">
        <f t="shared" si="2246"/>
        <v>4330.8599999999997</v>
      </c>
      <c r="RPN59" s="70">
        <f t="shared" si="2246"/>
        <v>4330.8599999999997</v>
      </c>
      <c r="RPO59" s="70">
        <f t="shared" si="2246"/>
        <v>4330.8599999999997</v>
      </c>
      <c r="RPP59" s="70">
        <f t="shared" si="2246"/>
        <v>4330.8599999999997</v>
      </c>
      <c r="RPQ59" s="70">
        <f t="shared" si="2246"/>
        <v>4330.8599999999997</v>
      </c>
      <c r="RPR59" s="50">
        <f t="shared" si="2247"/>
        <v>51970.32</v>
      </c>
      <c r="RPS59" s="61" t="s">
        <v>50</v>
      </c>
      <c r="RPT59" s="60">
        <v>51970.319999999992</v>
      </c>
      <c r="RPU59" s="45">
        <f t="shared" si="2248"/>
        <v>4330.8599999999997</v>
      </c>
      <c r="RPV59" s="70">
        <f t="shared" ref="RPV59" si="3675">RPU59</f>
        <v>4330.8599999999997</v>
      </c>
      <c r="RPW59" s="70">
        <f t="shared" si="2249"/>
        <v>4330.8599999999997</v>
      </c>
      <c r="RPX59" s="70">
        <f t="shared" si="2249"/>
        <v>4330.8599999999997</v>
      </c>
      <c r="RPY59" s="70">
        <f t="shared" si="2249"/>
        <v>4330.8599999999997</v>
      </c>
      <c r="RPZ59" s="70">
        <f t="shared" si="2249"/>
        <v>4330.8599999999997</v>
      </c>
      <c r="RQA59" s="70">
        <f t="shared" si="2249"/>
        <v>4330.8599999999997</v>
      </c>
      <c r="RQB59" s="70">
        <f t="shared" si="2249"/>
        <v>4330.8599999999997</v>
      </c>
      <c r="RQC59" s="70">
        <f t="shared" si="2249"/>
        <v>4330.8599999999997</v>
      </c>
      <c r="RQD59" s="70">
        <f t="shared" si="2249"/>
        <v>4330.8599999999997</v>
      </c>
      <c r="RQE59" s="70">
        <f t="shared" si="2249"/>
        <v>4330.8599999999997</v>
      </c>
      <c r="RQF59" s="70">
        <f t="shared" si="2249"/>
        <v>4330.8599999999997</v>
      </c>
      <c r="RQG59" s="70">
        <f t="shared" si="2249"/>
        <v>4330.8599999999997</v>
      </c>
      <c r="RQH59" s="50">
        <f t="shared" si="2250"/>
        <v>51970.32</v>
      </c>
      <c r="RQI59" s="61" t="s">
        <v>50</v>
      </c>
      <c r="RQJ59" s="60">
        <v>51970.319999999992</v>
      </c>
      <c r="RQK59" s="45">
        <f t="shared" si="2251"/>
        <v>4330.8599999999997</v>
      </c>
      <c r="RQL59" s="70">
        <f t="shared" ref="RQL59" si="3676">RQK59</f>
        <v>4330.8599999999997</v>
      </c>
      <c r="RQM59" s="70">
        <f t="shared" si="2252"/>
        <v>4330.8599999999997</v>
      </c>
      <c r="RQN59" s="70">
        <f t="shared" si="2252"/>
        <v>4330.8599999999997</v>
      </c>
      <c r="RQO59" s="70">
        <f t="shared" si="2252"/>
        <v>4330.8599999999997</v>
      </c>
      <c r="RQP59" s="70">
        <f t="shared" si="2252"/>
        <v>4330.8599999999997</v>
      </c>
      <c r="RQQ59" s="70">
        <f t="shared" si="2252"/>
        <v>4330.8599999999997</v>
      </c>
      <c r="RQR59" s="70">
        <f t="shared" si="2252"/>
        <v>4330.8599999999997</v>
      </c>
      <c r="RQS59" s="70">
        <f t="shared" si="2252"/>
        <v>4330.8599999999997</v>
      </c>
      <c r="RQT59" s="70">
        <f t="shared" si="2252"/>
        <v>4330.8599999999997</v>
      </c>
      <c r="RQU59" s="70">
        <f t="shared" si="2252"/>
        <v>4330.8599999999997</v>
      </c>
      <c r="RQV59" s="70">
        <f t="shared" si="2252"/>
        <v>4330.8599999999997</v>
      </c>
      <c r="RQW59" s="70">
        <f t="shared" si="2252"/>
        <v>4330.8599999999997</v>
      </c>
      <c r="RQX59" s="50">
        <f t="shared" si="2253"/>
        <v>51970.32</v>
      </c>
      <c r="RQY59" s="61" t="s">
        <v>50</v>
      </c>
      <c r="RQZ59" s="60">
        <v>51970.319999999992</v>
      </c>
      <c r="RRA59" s="45">
        <f t="shared" si="2254"/>
        <v>4330.8599999999997</v>
      </c>
      <c r="RRB59" s="70">
        <f t="shared" ref="RRB59" si="3677">RRA59</f>
        <v>4330.8599999999997</v>
      </c>
      <c r="RRC59" s="70">
        <f t="shared" si="2255"/>
        <v>4330.8599999999997</v>
      </c>
      <c r="RRD59" s="70">
        <f t="shared" si="2255"/>
        <v>4330.8599999999997</v>
      </c>
      <c r="RRE59" s="70">
        <f t="shared" si="2255"/>
        <v>4330.8599999999997</v>
      </c>
      <c r="RRF59" s="70">
        <f t="shared" si="2255"/>
        <v>4330.8599999999997</v>
      </c>
      <c r="RRG59" s="70">
        <f t="shared" si="2255"/>
        <v>4330.8599999999997</v>
      </c>
      <c r="RRH59" s="70">
        <f t="shared" si="2255"/>
        <v>4330.8599999999997</v>
      </c>
      <c r="RRI59" s="70">
        <f t="shared" si="2255"/>
        <v>4330.8599999999997</v>
      </c>
      <c r="RRJ59" s="70">
        <f t="shared" si="2255"/>
        <v>4330.8599999999997</v>
      </c>
      <c r="RRK59" s="70">
        <f t="shared" si="2255"/>
        <v>4330.8599999999997</v>
      </c>
      <c r="RRL59" s="70">
        <f t="shared" si="2255"/>
        <v>4330.8599999999997</v>
      </c>
      <c r="RRM59" s="70">
        <f t="shared" si="2255"/>
        <v>4330.8599999999997</v>
      </c>
      <c r="RRN59" s="50">
        <f t="shared" si="2256"/>
        <v>51970.32</v>
      </c>
      <c r="RRO59" s="61" t="s">
        <v>50</v>
      </c>
      <c r="RRP59" s="60">
        <v>51970.319999999992</v>
      </c>
      <c r="RRQ59" s="45">
        <f t="shared" si="2257"/>
        <v>4330.8599999999997</v>
      </c>
      <c r="RRR59" s="70">
        <f t="shared" ref="RRR59" si="3678">RRQ59</f>
        <v>4330.8599999999997</v>
      </c>
      <c r="RRS59" s="70">
        <f t="shared" si="2258"/>
        <v>4330.8599999999997</v>
      </c>
      <c r="RRT59" s="70">
        <f t="shared" si="2258"/>
        <v>4330.8599999999997</v>
      </c>
      <c r="RRU59" s="70">
        <f t="shared" si="2258"/>
        <v>4330.8599999999997</v>
      </c>
      <c r="RRV59" s="70">
        <f t="shared" si="2258"/>
        <v>4330.8599999999997</v>
      </c>
      <c r="RRW59" s="70">
        <f t="shared" si="2258"/>
        <v>4330.8599999999997</v>
      </c>
      <c r="RRX59" s="70">
        <f t="shared" si="2258"/>
        <v>4330.8599999999997</v>
      </c>
      <c r="RRY59" s="70">
        <f t="shared" si="2258"/>
        <v>4330.8599999999997</v>
      </c>
      <c r="RRZ59" s="70">
        <f t="shared" si="2258"/>
        <v>4330.8599999999997</v>
      </c>
      <c r="RSA59" s="70">
        <f t="shared" si="2258"/>
        <v>4330.8599999999997</v>
      </c>
      <c r="RSB59" s="70">
        <f t="shared" si="2258"/>
        <v>4330.8599999999997</v>
      </c>
      <c r="RSC59" s="70">
        <f t="shared" si="2258"/>
        <v>4330.8599999999997</v>
      </c>
      <c r="RSD59" s="50">
        <f t="shared" si="2259"/>
        <v>51970.32</v>
      </c>
      <c r="RSE59" s="61" t="s">
        <v>50</v>
      </c>
      <c r="RSF59" s="60">
        <v>51970.319999999992</v>
      </c>
      <c r="RSG59" s="45">
        <f t="shared" si="2260"/>
        <v>4330.8599999999997</v>
      </c>
      <c r="RSH59" s="70">
        <f t="shared" ref="RSH59" si="3679">RSG59</f>
        <v>4330.8599999999997</v>
      </c>
      <c r="RSI59" s="70">
        <f t="shared" si="2261"/>
        <v>4330.8599999999997</v>
      </c>
      <c r="RSJ59" s="70">
        <f t="shared" si="2261"/>
        <v>4330.8599999999997</v>
      </c>
      <c r="RSK59" s="70">
        <f t="shared" si="2261"/>
        <v>4330.8599999999997</v>
      </c>
      <c r="RSL59" s="70">
        <f t="shared" si="2261"/>
        <v>4330.8599999999997</v>
      </c>
      <c r="RSM59" s="70">
        <f t="shared" si="2261"/>
        <v>4330.8599999999997</v>
      </c>
      <c r="RSN59" s="70">
        <f t="shared" si="2261"/>
        <v>4330.8599999999997</v>
      </c>
      <c r="RSO59" s="70">
        <f t="shared" si="2261"/>
        <v>4330.8599999999997</v>
      </c>
      <c r="RSP59" s="70">
        <f t="shared" si="2261"/>
        <v>4330.8599999999997</v>
      </c>
      <c r="RSQ59" s="70">
        <f t="shared" si="2261"/>
        <v>4330.8599999999997</v>
      </c>
      <c r="RSR59" s="70">
        <f t="shared" si="2261"/>
        <v>4330.8599999999997</v>
      </c>
      <c r="RSS59" s="70">
        <f t="shared" si="2261"/>
        <v>4330.8599999999997</v>
      </c>
      <c r="RST59" s="50">
        <f t="shared" si="2262"/>
        <v>51970.32</v>
      </c>
      <c r="RSU59" s="61" t="s">
        <v>50</v>
      </c>
      <c r="RSV59" s="60">
        <v>51970.319999999992</v>
      </c>
      <c r="RSW59" s="45">
        <f t="shared" si="2263"/>
        <v>4330.8599999999997</v>
      </c>
      <c r="RSX59" s="70">
        <f t="shared" ref="RSX59" si="3680">RSW59</f>
        <v>4330.8599999999997</v>
      </c>
      <c r="RSY59" s="70">
        <f t="shared" si="2264"/>
        <v>4330.8599999999997</v>
      </c>
      <c r="RSZ59" s="70">
        <f t="shared" si="2264"/>
        <v>4330.8599999999997</v>
      </c>
      <c r="RTA59" s="70">
        <f t="shared" si="2264"/>
        <v>4330.8599999999997</v>
      </c>
      <c r="RTB59" s="70">
        <f t="shared" si="2264"/>
        <v>4330.8599999999997</v>
      </c>
      <c r="RTC59" s="70">
        <f t="shared" si="2264"/>
        <v>4330.8599999999997</v>
      </c>
      <c r="RTD59" s="70">
        <f t="shared" si="2264"/>
        <v>4330.8599999999997</v>
      </c>
      <c r="RTE59" s="70">
        <f t="shared" si="2264"/>
        <v>4330.8599999999997</v>
      </c>
      <c r="RTF59" s="70">
        <f t="shared" si="2264"/>
        <v>4330.8599999999997</v>
      </c>
      <c r="RTG59" s="70">
        <f t="shared" si="2264"/>
        <v>4330.8599999999997</v>
      </c>
      <c r="RTH59" s="70">
        <f t="shared" si="2264"/>
        <v>4330.8599999999997</v>
      </c>
      <c r="RTI59" s="70">
        <f t="shared" si="2264"/>
        <v>4330.8599999999997</v>
      </c>
      <c r="RTJ59" s="50">
        <f t="shared" si="2265"/>
        <v>51970.32</v>
      </c>
      <c r="RTK59" s="61" t="s">
        <v>50</v>
      </c>
      <c r="RTL59" s="60">
        <v>51970.319999999992</v>
      </c>
      <c r="RTM59" s="45">
        <f t="shared" si="2266"/>
        <v>4330.8599999999997</v>
      </c>
      <c r="RTN59" s="70">
        <f t="shared" ref="RTN59" si="3681">RTM59</f>
        <v>4330.8599999999997</v>
      </c>
      <c r="RTO59" s="70">
        <f t="shared" si="2267"/>
        <v>4330.8599999999997</v>
      </c>
      <c r="RTP59" s="70">
        <f t="shared" si="2267"/>
        <v>4330.8599999999997</v>
      </c>
      <c r="RTQ59" s="70">
        <f t="shared" si="2267"/>
        <v>4330.8599999999997</v>
      </c>
      <c r="RTR59" s="70">
        <f t="shared" si="2267"/>
        <v>4330.8599999999997</v>
      </c>
      <c r="RTS59" s="70">
        <f t="shared" si="2267"/>
        <v>4330.8599999999997</v>
      </c>
      <c r="RTT59" s="70">
        <f t="shared" si="2267"/>
        <v>4330.8599999999997</v>
      </c>
      <c r="RTU59" s="70">
        <f t="shared" si="2267"/>
        <v>4330.8599999999997</v>
      </c>
      <c r="RTV59" s="70">
        <f t="shared" si="2267"/>
        <v>4330.8599999999997</v>
      </c>
      <c r="RTW59" s="70">
        <f t="shared" si="2267"/>
        <v>4330.8599999999997</v>
      </c>
      <c r="RTX59" s="70">
        <f t="shared" si="2267"/>
        <v>4330.8599999999997</v>
      </c>
      <c r="RTY59" s="70">
        <f t="shared" si="2267"/>
        <v>4330.8599999999997</v>
      </c>
      <c r="RTZ59" s="50">
        <f t="shared" si="2268"/>
        <v>51970.32</v>
      </c>
      <c r="RUA59" s="61" t="s">
        <v>50</v>
      </c>
      <c r="RUB59" s="60">
        <v>51970.319999999992</v>
      </c>
      <c r="RUC59" s="45">
        <f t="shared" si="2269"/>
        <v>4330.8599999999997</v>
      </c>
      <c r="RUD59" s="70">
        <f t="shared" ref="RUD59" si="3682">RUC59</f>
        <v>4330.8599999999997</v>
      </c>
      <c r="RUE59" s="70">
        <f t="shared" si="2270"/>
        <v>4330.8599999999997</v>
      </c>
      <c r="RUF59" s="70">
        <f t="shared" si="2270"/>
        <v>4330.8599999999997</v>
      </c>
      <c r="RUG59" s="70">
        <f t="shared" si="2270"/>
        <v>4330.8599999999997</v>
      </c>
      <c r="RUH59" s="70">
        <f t="shared" si="2270"/>
        <v>4330.8599999999997</v>
      </c>
      <c r="RUI59" s="70">
        <f t="shared" si="2270"/>
        <v>4330.8599999999997</v>
      </c>
      <c r="RUJ59" s="70">
        <f t="shared" si="2270"/>
        <v>4330.8599999999997</v>
      </c>
      <c r="RUK59" s="70">
        <f t="shared" si="2270"/>
        <v>4330.8599999999997</v>
      </c>
      <c r="RUL59" s="70">
        <f t="shared" si="2270"/>
        <v>4330.8599999999997</v>
      </c>
      <c r="RUM59" s="70">
        <f t="shared" si="2270"/>
        <v>4330.8599999999997</v>
      </c>
      <c r="RUN59" s="70">
        <f t="shared" si="2270"/>
        <v>4330.8599999999997</v>
      </c>
      <c r="RUO59" s="70">
        <f t="shared" si="2270"/>
        <v>4330.8599999999997</v>
      </c>
      <c r="RUP59" s="50">
        <f t="shared" si="2271"/>
        <v>51970.32</v>
      </c>
      <c r="RUQ59" s="61" t="s">
        <v>50</v>
      </c>
      <c r="RUR59" s="60">
        <v>51970.319999999992</v>
      </c>
      <c r="RUS59" s="45">
        <f t="shared" si="2272"/>
        <v>4330.8599999999997</v>
      </c>
      <c r="RUT59" s="70">
        <f t="shared" ref="RUT59" si="3683">RUS59</f>
        <v>4330.8599999999997</v>
      </c>
      <c r="RUU59" s="70">
        <f t="shared" si="2273"/>
        <v>4330.8599999999997</v>
      </c>
      <c r="RUV59" s="70">
        <f t="shared" si="2273"/>
        <v>4330.8599999999997</v>
      </c>
      <c r="RUW59" s="70">
        <f t="shared" si="2273"/>
        <v>4330.8599999999997</v>
      </c>
      <c r="RUX59" s="70">
        <f t="shared" si="2273"/>
        <v>4330.8599999999997</v>
      </c>
      <c r="RUY59" s="70">
        <f t="shared" si="2273"/>
        <v>4330.8599999999997</v>
      </c>
      <c r="RUZ59" s="70">
        <f t="shared" si="2273"/>
        <v>4330.8599999999997</v>
      </c>
      <c r="RVA59" s="70">
        <f t="shared" si="2273"/>
        <v>4330.8599999999997</v>
      </c>
      <c r="RVB59" s="70">
        <f t="shared" si="2273"/>
        <v>4330.8599999999997</v>
      </c>
      <c r="RVC59" s="70">
        <f t="shared" si="2273"/>
        <v>4330.8599999999997</v>
      </c>
      <c r="RVD59" s="70">
        <f t="shared" si="2273"/>
        <v>4330.8599999999997</v>
      </c>
      <c r="RVE59" s="70">
        <f t="shared" si="2273"/>
        <v>4330.8599999999997</v>
      </c>
      <c r="RVF59" s="50">
        <f t="shared" si="2274"/>
        <v>51970.32</v>
      </c>
      <c r="RVG59" s="61" t="s">
        <v>50</v>
      </c>
      <c r="RVH59" s="60">
        <v>51970.319999999992</v>
      </c>
      <c r="RVI59" s="45">
        <f t="shared" si="2275"/>
        <v>4330.8599999999997</v>
      </c>
      <c r="RVJ59" s="70">
        <f t="shared" ref="RVJ59" si="3684">RVI59</f>
        <v>4330.8599999999997</v>
      </c>
      <c r="RVK59" s="70">
        <f t="shared" si="2276"/>
        <v>4330.8599999999997</v>
      </c>
      <c r="RVL59" s="70">
        <f t="shared" si="2276"/>
        <v>4330.8599999999997</v>
      </c>
      <c r="RVM59" s="70">
        <f t="shared" si="2276"/>
        <v>4330.8599999999997</v>
      </c>
      <c r="RVN59" s="70">
        <f t="shared" si="2276"/>
        <v>4330.8599999999997</v>
      </c>
      <c r="RVO59" s="70">
        <f t="shared" si="2276"/>
        <v>4330.8599999999997</v>
      </c>
      <c r="RVP59" s="70">
        <f t="shared" si="2276"/>
        <v>4330.8599999999997</v>
      </c>
      <c r="RVQ59" s="70">
        <f t="shared" si="2276"/>
        <v>4330.8599999999997</v>
      </c>
      <c r="RVR59" s="70">
        <f t="shared" si="2276"/>
        <v>4330.8599999999997</v>
      </c>
      <c r="RVS59" s="70">
        <f t="shared" si="2276"/>
        <v>4330.8599999999997</v>
      </c>
      <c r="RVT59" s="70">
        <f t="shared" si="2276"/>
        <v>4330.8599999999997</v>
      </c>
      <c r="RVU59" s="70">
        <f t="shared" si="2276"/>
        <v>4330.8599999999997</v>
      </c>
      <c r="RVV59" s="50">
        <f t="shared" si="2277"/>
        <v>51970.32</v>
      </c>
      <c r="RVW59" s="61" t="s">
        <v>50</v>
      </c>
      <c r="RVX59" s="60">
        <v>51970.319999999992</v>
      </c>
      <c r="RVY59" s="45">
        <f t="shared" si="2278"/>
        <v>4330.8599999999997</v>
      </c>
      <c r="RVZ59" s="70">
        <f t="shared" ref="RVZ59" si="3685">RVY59</f>
        <v>4330.8599999999997</v>
      </c>
      <c r="RWA59" s="70">
        <f t="shared" si="2279"/>
        <v>4330.8599999999997</v>
      </c>
      <c r="RWB59" s="70">
        <f t="shared" si="2279"/>
        <v>4330.8599999999997</v>
      </c>
      <c r="RWC59" s="70">
        <f t="shared" si="2279"/>
        <v>4330.8599999999997</v>
      </c>
      <c r="RWD59" s="70">
        <f t="shared" si="2279"/>
        <v>4330.8599999999997</v>
      </c>
      <c r="RWE59" s="70">
        <f t="shared" si="2279"/>
        <v>4330.8599999999997</v>
      </c>
      <c r="RWF59" s="70">
        <f t="shared" si="2279"/>
        <v>4330.8599999999997</v>
      </c>
      <c r="RWG59" s="70">
        <f t="shared" si="2279"/>
        <v>4330.8599999999997</v>
      </c>
      <c r="RWH59" s="70">
        <f t="shared" si="2279"/>
        <v>4330.8599999999997</v>
      </c>
      <c r="RWI59" s="70">
        <f t="shared" si="2279"/>
        <v>4330.8599999999997</v>
      </c>
      <c r="RWJ59" s="70">
        <f t="shared" si="2279"/>
        <v>4330.8599999999997</v>
      </c>
      <c r="RWK59" s="70">
        <f t="shared" si="2279"/>
        <v>4330.8599999999997</v>
      </c>
      <c r="RWL59" s="50">
        <f t="shared" si="2280"/>
        <v>51970.32</v>
      </c>
      <c r="RWM59" s="61" t="s">
        <v>50</v>
      </c>
      <c r="RWN59" s="60">
        <v>51970.319999999992</v>
      </c>
      <c r="RWO59" s="45">
        <f t="shared" si="2281"/>
        <v>4330.8599999999997</v>
      </c>
      <c r="RWP59" s="70">
        <f t="shared" ref="RWP59" si="3686">RWO59</f>
        <v>4330.8599999999997</v>
      </c>
      <c r="RWQ59" s="70">
        <f t="shared" si="2282"/>
        <v>4330.8599999999997</v>
      </c>
      <c r="RWR59" s="70">
        <f t="shared" si="2282"/>
        <v>4330.8599999999997</v>
      </c>
      <c r="RWS59" s="70">
        <f t="shared" si="2282"/>
        <v>4330.8599999999997</v>
      </c>
      <c r="RWT59" s="70">
        <f t="shared" si="2282"/>
        <v>4330.8599999999997</v>
      </c>
      <c r="RWU59" s="70">
        <f t="shared" si="2282"/>
        <v>4330.8599999999997</v>
      </c>
      <c r="RWV59" s="70">
        <f t="shared" si="2282"/>
        <v>4330.8599999999997</v>
      </c>
      <c r="RWW59" s="70">
        <f t="shared" si="2282"/>
        <v>4330.8599999999997</v>
      </c>
      <c r="RWX59" s="70">
        <f t="shared" si="2282"/>
        <v>4330.8599999999997</v>
      </c>
      <c r="RWY59" s="70">
        <f t="shared" si="2282"/>
        <v>4330.8599999999997</v>
      </c>
      <c r="RWZ59" s="70">
        <f t="shared" si="2282"/>
        <v>4330.8599999999997</v>
      </c>
      <c r="RXA59" s="70">
        <f t="shared" si="2282"/>
        <v>4330.8599999999997</v>
      </c>
      <c r="RXB59" s="50">
        <f t="shared" si="2283"/>
        <v>51970.32</v>
      </c>
      <c r="RXC59" s="61" t="s">
        <v>50</v>
      </c>
      <c r="RXD59" s="60">
        <v>51970.319999999992</v>
      </c>
      <c r="RXE59" s="45">
        <f t="shared" si="2284"/>
        <v>4330.8599999999997</v>
      </c>
      <c r="RXF59" s="70">
        <f t="shared" ref="RXF59" si="3687">RXE59</f>
        <v>4330.8599999999997</v>
      </c>
      <c r="RXG59" s="70">
        <f t="shared" si="2285"/>
        <v>4330.8599999999997</v>
      </c>
      <c r="RXH59" s="70">
        <f t="shared" si="2285"/>
        <v>4330.8599999999997</v>
      </c>
      <c r="RXI59" s="70">
        <f t="shared" si="2285"/>
        <v>4330.8599999999997</v>
      </c>
      <c r="RXJ59" s="70">
        <f t="shared" si="2285"/>
        <v>4330.8599999999997</v>
      </c>
      <c r="RXK59" s="70">
        <f t="shared" si="2285"/>
        <v>4330.8599999999997</v>
      </c>
      <c r="RXL59" s="70">
        <f t="shared" si="2285"/>
        <v>4330.8599999999997</v>
      </c>
      <c r="RXM59" s="70">
        <f t="shared" si="2285"/>
        <v>4330.8599999999997</v>
      </c>
      <c r="RXN59" s="70">
        <f t="shared" si="2285"/>
        <v>4330.8599999999997</v>
      </c>
      <c r="RXO59" s="70">
        <f t="shared" si="2285"/>
        <v>4330.8599999999997</v>
      </c>
      <c r="RXP59" s="70">
        <f t="shared" si="2285"/>
        <v>4330.8599999999997</v>
      </c>
      <c r="RXQ59" s="70">
        <f t="shared" si="2285"/>
        <v>4330.8599999999997</v>
      </c>
      <c r="RXR59" s="50">
        <f t="shared" si="2286"/>
        <v>51970.32</v>
      </c>
      <c r="RXS59" s="61" t="s">
        <v>50</v>
      </c>
      <c r="RXT59" s="60">
        <v>51970.319999999992</v>
      </c>
      <c r="RXU59" s="45">
        <f t="shared" si="2287"/>
        <v>4330.8599999999997</v>
      </c>
      <c r="RXV59" s="70">
        <f t="shared" ref="RXV59" si="3688">RXU59</f>
        <v>4330.8599999999997</v>
      </c>
      <c r="RXW59" s="70">
        <f t="shared" si="2288"/>
        <v>4330.8599999999997</v>
      </c>
      <c r="RXX59" s="70">
        <f t="shared" si="2288"/>
        <v>4330.8599999999997</v>
      </c>
      <c r="RXY59" s="70">
        <f t="shared" si="2288"/>
        <v>4330.8599999999997</v>
      </c>
      <c r="RXZ59" s="70">
        <f t="shared" si="2288"/>
        <v>4330.8599999999997</v>
      </c>
      <c r="RYA59" s="70">
        <f t="shared" si="2288"/>
        <v>4330.8599999999997</v>
      </c>
      <c r="RYB59" s="70">
        <f t="shared" si="2288"/>
        <v>4330.8599999999997</v>
      </c>
      <c r="RYC59" s="70">
        <f t="shared" si="2288"/>
        <v>4330.8599999999997</v>
      </c>
      <c r="RYD59" s="70">
        <f t="shared" si="2288"/>
        <v>4330.8599999999997</v>
      </c>
      <c r="RYE59" s="70">
        <f t="shared" si="2288"/>
        <v>4330.8599999999997</v>
      </c>
      <c r="RYF59" s="70">
        <f t="shared" si="2288"/>
        <v>4330.8599999999997</v>
      </c>
      <c r="RYG59" s="70">
        <f t="shared" si="2288"/>
        <v>4330.8599999999997</v>
      </c>
      <c r="RYH59" s="50">
        <f t="shared" si="2289"/>
        <v>51970.32</v>
      </c>
      <c r="RYI59" s="61" t="s">
        <v>50</v>
      </c>
      <c r="RYJ59" s="60">
        <v>51970.319999999992</v>
      </c>
      <c r="RYK59" s="45">
        <f t="shared" si="2290"/>
        <v>4330.8599999999997</v>
      </c>
      <c r="RYL59" s="70">
        <f t="shared" ref="RYL59" si="3689">RYK59</f>
        <v>4330.8599999999997</v>
      </c>
      <c r="RYM59" s="70">
        <f t="shared" si="2291"/>
        <v>4330.8599999999997</v>
      </c>
      <c r="RYN59" s="70">
        <f t="shared" si="2291"/>
        <v>4330.8599999999997</v>
      </c>
      <c r="RYO59" s="70">
        <f t="shared" si="2291"/>
        <v>4330.8599999999997</v>
      </c>
      <c r="RYP59" s="70">
        <f t="shared" si="2291"/>
        <v>4330.8599999999997</v>
      </c>
      <c r="RYQ59" s="70">
        <f t="shared" si="2291"/>
        <v>4330.8599999999997</v>
      </c>
      <c r="RYR59" s="70">
        <f t="shared" si="2291"/>
        <v>4330.8599999999997</v>
      </c>
      <c r="RYS59" s="70">
        <f t="shared" si="2291"/>
        <v>4330.8599999999997</v>
      </c>
      <c r="RYT59" s="70">
        <f t="shared" si="2291"/>
        <v>4330.8599999999997</v>
      </c>
      <c r="RYU59" s="70">
        <f t="shared" si="2291"/>
        <v>4330.8599999999997</v>
      </c>
      <c r="RYV59" s="70">
        <f t="shared" si="2291"/>
        <v>4330.8599999999997</v>
      </c>
      <c r="RYW59" s="70">
        <f t="shared" si="2291"/>
        <v>4330.8599999999997</v>
      </c>
      <c r="RYX59" s="50">
        <f t="shared" si="2292"/>
        <v>51970.32</v>
      </c>
      <c r="RYY59" s="61" t="s">
        <v>50</v>
      </c>
      <c r="RYZ59" s="60">
        <v>51970.319999999992</v>
      </c>
      <c r="RZA59" s="45">
        <f t="shared" si="2293"/>
        <v>4330.8599999999997</v>
      </c>
      <c r="RZB59" s="70">
        <f t="shared" ref="RZB59" si="3690">RZA59</f>
        <v>4330.8599999999997</v>
      </c>
      <c r="RZC59" s="70">
        <f t="shared" si="2294"/>
        <v>4330.8599999999997</v>
      </c>
      <c r="RZD59" s="70">
        <f t="shared" si="2294"/>
        <v>4330.8599999999997</v>
      </c>
      <c r="RZE59" s="70">
        <f t="shared" si="2294"/>
        <v>4330.8599999999997</v>
      </c>
      <c r="RZF59" s="70">
        <f t="shared" si="2294"/>
        <v>4330.8599999999997</v>
      </c>
      <c r="RZG59" s="70">
        <f t="shared" si="2294"/>
        <v>4330.8599999999997</v>
      </c>
      <c r="RZH59" s="70">
        <f t="shared" si="2294"/>
        <v>4330.8599999999997</v>
      </c>
      <c r="RZI59" s="70">
        <f t="shared" si="2294"/>
        <v>4330.8599999999997</v>
      </c>
      <c r="RZJ59" s="70">
        <f t="shared" si="2294"/>
        <v>4330.8599999999997</v>
      </c>
      <c r="RZK59" s="70">
        <f t="shared" si="2294"/>
        <v>4330.8599999999997</v>
      </c>
      <c r="RZL59" s="70">
        <f t="shared" si="2294"/>
        <v>4330.8599999999997</v>
      </c>
      <c r="RZM59" s="70">
        <f t="shared" si="2294"/>
        <v>4330.8599999999997</v>
      </c>
      <c r="RZN59" s="50">
        <f t="shared" si="2295"/>
        <v>51970.32</v>
      </c>
      <c r="RZO59" s="61" t="s">
        <v>50</v>
      </c>
      <c r="RZP59" s="60">
        <v>51970.319999999992</v>
      </c>
      <c r="RZQ59" s="45">
        <f t="shared" si="2296"/>
        <v>4330.8599999999997</v>
      </c>
      <c r="RZR59" s="70">
        <f t="shared" ref="RZR59" si="3691">RZQ59</f>
        <v>4330.8599999999997</v>
      </c>
      <c r="RZS59" s="70">
        <f t="shared" si="2297"/>
        <v>4330.8599999999997</v>
      </c>
      <c r="RZT59" s="70">
        <f t="shared" si="2297"/>
        <v>4330.8599999999997</v>
      </c>
      <c r="RZU59" s="70">
        <f t="shared" si="2297"/>
        <v>4330.8599999999997</v>
      </c>
      <c r="RZV59" s="70">
        <f t="shared" si="2297"/>
        <v>4330.8599999999997</v>
      </c>
      <c r="RZW59" s="70">
        <f t="shared" si="2297"/>
        <v>4330.8599999999997</v>
      </c>
      <c r="RZX59" s="70">
        <f t="shared" si="2297"/>
        <v>4330.8599999999997</v>
      </c>
      <c r="RZY59" s="70">
        <f t="shared" si="2297"/>
        <v>4330.8599999999997</v>
      </c>
      <c r="RZZ59" s="70">
        <f t="shared" si="2297"/>
        <v>4330.8599999999997</v>
      </c>
      <c r="SAA59" s="70">
        <f t="shared" si="2297"/>
        <v>4330.8599999999997</v>
      </c>
      <c r="SAB59" s="70">
        <f t="shared" si="2297"/>
        <v>4330.8599999999997</v>
      </c>
      <c r="SAC59" s="70">
        <f t="shared" si="2297"/>
        <v>4330.8599999999997</v>
      </c>
      <c r="SAD59" s="50">
        <f t="shared" si="2298"/>
        <v>51970.32</v>
      </c>
      <c r="SAE59" s="61" t="s">
        <v>50</v>
      </c>
      <c r="SAF59" s="60">
        <v>51970.319999999992</v>
      </c>
      <c r="SAG59" s="45">
        <f t="shared" si="2299"/>
        <v>4330.8599999999997</v>
      </c>
      <c r="SAH59" s="70">
        <f t="shared" ref="SAH59" si="3692">SAG59</f>
        <v>4330.8599999999997</v>
      </c>
      <c r="SAI59" s="70">
        <f t="shared" si="2300"/>
        <v>4330.8599999999997</v>
      </c>
      <c r="SAJ59" s="70">
        <f t="shared" si="2300"/>
        <v>4330.8599999999997</v>
      </c>
      <c r="SAK59" s="70">
        <f t="shared" si="2300"/>
        <v>4330.8599999999997</v>
      </c>
      <c r="SAL59" s="70">
        <f t="shared" si="2300"/>
        <v>4330.8599999999997</v>
      </c>
      <c r="SAM59" s="70">
        <f t="shared" si="2300"/>
        <v>4330.8599999999997</v>
      </c>
      <c r="SAN59" s="70">
        <f t="shared" si="2300"/>
        <v>4330.8599999999997</v>
      </c>
      <c r="SAO59" s="70">
        <f t="shared" si="2300"/>
        <v>4330.8599999999997</v>
      </c>
      <c r="SAP59" s="70">
        <f t="shared" si="2300"/>
        <v>4330.8599999999997</v>
      </c>
      <c r="SAQ59" s="70">
        <f t="shared" si="2300"/>
        <v>4330.8599999999997</v>
      </c>
      <c r="SAR59" s="70">
        <f t="shared" si="2300"/>
        <v>4330.8599999999997</v>
      </c>
      <c r="SAS59" s="70">
        <f t="shared" si="2300"/>
        <v>4330.8599999999997</v>
      </c>
      <c r="SAT59" s="50">
        <f t="shared" si="2301"/>
        <v>51970.32</v>
      </c>
      <c r="SAU59" s="61" t="s">
        <v>50</v>
      </c>
      <c r="SAV59" s="60">
        <v>51970.319999999992</v>
      </c>
      <c r="SAW59" s="45">
        <f t="shared" si="2302"/>
        <v>4330.8599999999997</v>
      </c>
      <c r="SAX59" s="70">
        <f t="shared" ref="SAX59" si="3693">SAW59</f>
        <v>4330.8599999999997</v>
      </c>
      <c r="SAY59" s="70">
        <f t="shared" si="2303"/>
        <v>4330.8599999999997</v>
      </c>
      <c r="SAZ59" s="70">
        <f t="shared" si="2303"/>
        <v>4330.8599999999997</v>
      </c>
      <c r="SBA59" s="70">
        <f t="shared" si="2303"/>
        <v>4330.8599999999997</v>
      </c>
      <c r="SBB59" s="70">
        <f t="shared" si="2303"/>
        <v>4330.8599999999997</v>
      </c>
      <c r="SBC59" s="70">
        <f t="shared" si="2303"/>
        <v>4330.8599999999997</v>
      </c>
      <c r="SBD59" s="70">
        <f t="shared" si="2303"/>
        <v>4330.8599999999997</v>
      </c>
      <c r="SBE59" s="70">
        <f t="shared" si="2303"/>
        <v>4330.8599999999997</v>
      </c>
      <c r="SBF59" s="70">
        <f t="shared" si="2303"/>
        <v>4330.8599999999997</v>
      </c>
      <c r="SBG59" s="70">
        <f t="shared" si="2303"/>
        <v>4330.8599999999997</v>
      </c>
      <c r="SBH59" s="70">
        <f t="shared" si="2303"/>
        <v>4330.8599999999997</v>
      </c>
      <c r="SBI59" s="70">
        <f t="shared" si="2303"/>
        <v>4330.8599999999997</v>
      </c>
      <c r="SBJ59" s="50">
        <f t="shared" si="2304"/>
        <v>51970.32</v>
      </c>
      <c r="SBK59" s="61" t="s">
        <v>50</v>
      </c>
      <c r="SBL59" s="60">
        <v>51970.319999999992</v>
      </c>
      <c r="SBM59" s="45">
        <f t="shared" si="2305"/>
        <v>4330.8599999999997</v>
      </c>
      <c r="SBN59" s="70">
        <f t="shared" ref="SBN59" si="3694">SBM59</f>
        <v>4330.8599999999997</v>
      </c>
      <c r="SBO59" s="70">
        <f t="shared" si="2306"/>
        <v>4330.8599999999997</v>
      </c>
      <c r="SBP59" s="70">
        <f t="shared" si="2306"/>
        <v>4330.8599999999997</v>
      </c>
      <c r="SBQ59" s="70">
        <f t="shared" si="2306"/>
        <v>4330.8599999999997</v>
      </c>
      <c r="SBR59" s="70">
        <f t="shared" si="2306"/>
        <v>4330.8599999999997</v>
      </c>
      <c r="SBS59" s="70">
        <f t="shared" si="2306"/>
        <v>4330.8599999999997</v>
      </c>
      <c r="SBT59" s="70">
        <f t="shared" si="2306"/>
        <v>4330.8599999999997</v>
      </c>
      <c r="SBU59" s="70">
        <f t="shared" si="2306"/>
        <v>4330.8599999999997</v>
      </c>
      <c r="SBV59" s="70">
        <f t="shared" si="2306"/>
        <v>4330.8599999999997</v>
      </c>
      <c r="SBW59" s="70">
        <f t="shared" si="2306"/>
        <v>4330.8599999999997</v>
      </c>
      <c r="SBX59" s="70">
        <f t="shared" si="2306"/>
        <v>4330.8599999999997</v>
      </c>
      <c r="SBY59" s="70">
        <f t="shared" si="2306"/>
        <v>4330.8599999999997</v>
      </c>
      <c r="SBZ59" s="50">
        <f t="shared" si="2307"/>
        <v>51970.32</v>
      </c>
      <c r="SCA59" s="61" t="s">
        <v>50</v>
      </c>
      <c r="SCB59" s="60">
        <v>51970.319999999992</v>
      </c>
      <c r="SCC59" s="45">
        <f t="shared" si="2308"/>
        <v>4330.8599999999997</v>
      </c>
      <c r="SCD59" s="70">
        <f t="shared" ref="SCD59" si="3695">SCC59</f>
        <v>4330.8599999999997</v>
      </c>
      <c r="SCE59" s="70">
        <f t="shared" si="2309"/>
        <v>4330.8599999999997</v>
      </c>
      <c r="SCF59" s="70">
        <f t="shared" si="2309"/>
        <v>4330.8599999999997</v>
      </c>
      <c r="SCG59" s="70">
        <f t="shared" si="2309"/>
        <v>4330.8599999999997</v>
      </c>
      <c r="SCH59" s="70">
        <f t="shared" si="2309"/>
        <v>4330.8599999999997</v>
      </c>
      <c r="SCI59" s="70">
        <f t="shared" si="2309"/>
        <v>4330.8599999999997</v>
      </c>
      <c r="SCJ59" s="70">
        <f t="shared" si="2309"/>
        <v>4330.8599999999997</v>
      </c>
      <c r="SCK59" s="70">
        <f t="shared" si="2309"/>
        <v>4330.8599999999997</v>
      </c>
      <c r="SCL59" s="70">
        <f t="shared" si="2309"/>
        <v>4330.8599999999997</v>
      </c>
      <c r="SCM59" s="70">
        <f t="shared" si="2309"/>
        <v>4330.8599999999997</v>
      </c>
      <c r="SCN59" s="70">
        <f t="shared" si="2309"/>
        <v>4330.8599999999997</v>
      </c>
      <c r="SCO59" s="70">
        <f t="shared" si="2309"/>
        <v>4330.8599999999997</v>
      </c>
      <c r="SCP59" s="50">
        <f t="shared" si="2310"/>
        <v>51970.32</v>
      </c>
      <c r="SCQ59" s="61" t="s">
        <v>50</v>
      </c>
      <c r="SCR59" s="60">
        <v>51970.319999999992</v>
      </c>
      <c r="SCS59" s="45">
        <f t="shared" si="2311"/>
        <v>4330.8599999999997</v>
      </c>
      <c r="SCT59" s="70">
        <f t="shared" ref="SCT59" si="3696">SCS59</f>
        <v>4330.8599999999997</v>
      </c>
      <c r="SCU59" s="70">
        <f t="shared" si="2312"/>
        <v>4330.8599999999997</v>
      </c>
      <c r="SCV59" s="70">
        <f t="shared" si="2312"/>
        <v>4330.8599999999997</v>
      </c>
      <c r="SCW59" s="70">
        <f t="shared" si="2312"/>
        <v>4330.8599999999997</v>
      </c>
      <c r="SCX59" s="70">
        <f t="shared" si="2312"/>
        <v>4330.8599999999997</v>
      </c>
      <c r="SCY59" s="70">
        <f t="shared" si="2312"/>
        <v>4330.8599999999997</v>
      </c>
      <c r="SCZ59" s="70">
        <f t="shared" si="2312"/>
        <v>4330.8599999999997</v>
      </c>
      <c r="SDA59" s="70">
        <f t="shared" si="2312"/>
        <v>4330.8599999999997</v>
      </c>
      <c r="SDB59" s="70">
        <f t="shared" si="2312"/>
        <v>4330.8599999999997</v>
      </c>
      <c r="SDC59" s="70">
        <f t="shared" si="2312"/>
        <v>4330.8599999999997</v>
      </c>
      <c r="SDD59" s="70">
        <f t="shared" si="2312"/>
        <v>4330.8599999999997</v>
      </c>
      <c r="SDE59" s="70">
        <f t="shared" si="2312"/>
        <v>4330.8599999999997</v>
      </c>
      <c r="SDF59" s="50">
        <f t="shared" si="2313"/>
        <v>51970.32</v>
      </c>
      <c r="SDG59" s="61" t="s">
        <v>50</v>
      </c>
      <c r="SDH59" s="60">
        <v>51970.319999999992</v>
      </c>
      <c r="SDI59" s="45">
        <f t="shared" si="2314"/>
        <v>4330.8599999999997</v>
      </c>
      <c r="SDJ59" s="70">
        <f t="shared" ref="SDJ59" si="3697">SDI59</f>
        <v>4330.8599999999997</v>
      </c>
      <c r="SDK59" s="70">
        <f t="shared" si="2315"/>
        <v>4330.8599999999997</v>
      </c>
      <c r="SDL59" s="70">
        <f t="shared" si="2315"/>
        <v>4330.8599999999997</v>
      </c>
      <c r="SDM59" s="70">
        <f t="shared" si="2315"/>
        <v>4330.8599999999997</v>
      </c>
      <c r="SDN59" s="70">
        <f t="shared" si="2315"/>
        <v>4330.8599999999997</v>
      </c>
      <c r="SDO59" s="70">
        <f t="shared" si="2315"/>
        <v>4330.8599999999997</v>
      </c>
      <c r="SDP59" s="70">
        <f t="shared" si="2315"/>
        <v>4330.8599999999997</v>
      </c>
      <c r="SDQ59" s="70">
        <f t="shared" si="2315"/>
        <v>4330.8599999999997</v>
      </c>
      <c r="SDR59" s="70">
        <f t="shared" si="2315"/>
        <v>4330.8599999999997</v>
      </c>
      <c r="SDS59" s="70">
        <f t="shared" si="2315"/>
        <v>4330.8599999999997</v>
      </c>
      <c r="SDT59" s="70">
        <f t="shared" si="2315"/>
        <v>4330.8599999999997</v>
      </c>
      <c r="SDU59" s="70">
        <f t="shared" si="2315"/>
        <v>4330.8599999999997</v>
      </c>
      <c r="SDV59" s="50">
        <f t="shared" si="2316"/>
        <v>51970.32</v>
      </c>
      <c r="SDW59" s="61" t="s">
        <v>50</v>
      </c>
      <c r="SDX59" s="60">
        <v>51970.319999999992</v>
      </c>
      <c r="SDY59" s="45">
        <f t="shared" si="2317"/>
        <v>4330.8599999999997</v>
      </c>
      <c r="SDZ59" s="70">
        <f t="shared" ref="SDZ59" si="3698">SDY59</f>
        <v>4330.8599999999997</v>
      </c>
      <c r="SEA59" s="70">
        <f t="shared" si="2318"/>
        <v>4330.8599999999997</v>
      </c>
      <c r="SEB59" s="70">
        <f t="shared" si="2318"/>
        <v>4330.8599999999997</v>
      </c>
      <c r="SEC59" s="70">
        <f t="shared" si="2318"/>
        <v>4330.8599999999997</v>
      </c>
      <c r="SED59" s="70">
        <f t="shared" si="2318"/>
        <v>4330.8599999999997</v>
      </c>
      <c r="SEE59" s="70">
        <f t="shared" si="2318"/>
        <v>4330.8599999999997</v>
      </c>
      <c r="SEF59" s="70">
        <f t="shared" si="2318"/>
        <v>4330.8599999999997</v>
      </c>
      <c r="SEG59" s="70">
        <f t="shared" si="2318"/>
        <v>4330.8599999999997</v>
      </c>
      <c r="SEH59" s="70">
        <f t="shared" si="2318"/>
        <v>4330.8599999999997</v>
      </c>
      <c r="SEI59" s="70">
        <f t="shared" si="2318"/>
        <v>4330.8599999999997</v>
      </c>
      <c r="SEJ59" s="70">
        <f t="shared" si="2318"/>
        <v>4330.8599999999997</v>
      </c>
      <c r="SEK59" s="70">
        <f t="shared" si="2318"/>
        <v>4330.8599999999997</v>
      </c>
      <c r="SEL59" s="50">
        <f t="shared" si="2319"/>
        <v>51970.32</v>
      </c>
      <c r="SEM59" s="61" t="s">
        <v>50</v>
      </c>
      <c r="SEN59" s="60">
        <v>51970.319999999992</v>
      </c>
      <c r="SEO59" s="45">
        <f t="shared" si="2320"/>
        <v>4330.8599999999997</v>
      </c>
      <c r="SEP59" s="70">
        <f t="shared" ref="SEP59" si="3699">SEO59</f>
        <v>4330.8599999999997</v>
      </c>
      <c r="SEQ59" s="70">
        <f t="shared" si="2321"/>
        <v>4330.8599999999997</v>
      </c>
      <c r="SER59" s="70">
        <f t="shared" si="2321"/>
        <v>4330.8599999999997</v>
      </c>
      <c r="SES59" s="70">
        <f t="shared" si="2321"/>
        <v>4330.8599999999997</v>
      </c>
      <c r="SET59" s="70">
        <f t="shared" si="2321"/>
        <v>4330.8599999999997</v>
      </c>
      <c r="SEU59" s="70">
        <f t="shared" si="2321"/>
        <v>4330.8599999999997</v>
      </c>
      <c r="SEV59" s="70">
        <f t="shared" si="2321"/>
        <v>4330.8599999999997</v>
      </c>
      <c r="SEW59" s="70">
        <f t="shared" si="2321"/>
        <v>4330.8599999999997</v>
      </c>
      <c r="SEX59" s="70">
        <f t="shared" si="2321"/>
        <v>4330.8599999999997</v>
      </c>
      <c r="SEY59" s="70">
        <f t="shared" si="2321"/>
        <v>4330.8599999999997</v>
      </c>
      <c r="SEZ59" s="70">
        <f t="shared" si="2321"/>
        <v>4330.8599999999997</v>
      </c>
      <c r="SFA59" s="70">
        <f t="shared" si="2321"/>
        <v>4330.8599999999997</v>
      </c>
      <c r="SFB59" s="50">
        <f t="shared" si="2322"/>
        <v>51970.32</v>
      </c>
      <c r="SFC59" s="61" t="s">
        <v>50</v>
      </c>
      <c r="SFD59" s="60">
        <v>51970.319999999992</v>
      </c>
      <c r="SFE59" s="45">
        <f t="shared" si="2323"/>
        <v>4330.8599999999997</v>
      </c>
      <c r="SFF59" s="70">
        <f t="shared" ref="SFF59" si="3700">SFE59</f>
        <v>4330.8599999999997</v>
      </c>
      <c r="SFG59" s="70">
        <f t="shared" si="2324"/>
        <v>4330.8599999999997</v>
      </c>
      <c r="SFH59" s="70">
        <f t="shared" si="2324"/>
        <v>4330.8599999999997</v>
      </c>
      <c r="SFI59" s="70">
        <f t="shared" si="2324"/>
        <v>4330.8599999999997</v>
      </c>
      <c r="SFJ59" s="70">
        <f t="shared" si="2324"/>
        <v>4330.8599999999997</v>
      </c>
      <c r="SFK59" s="70">
        <f t="shared" si="2324"/>
        <v>4330.8599999999997</v>
      </c>
      <c r="SFL59" s="70">
        <f t="shared" si="2324"/>
        <v>4330.8599999999997</v>
      </c>
      <c r="SFM59" s="70">
        <f t="shared" si="2324"/>
        <v>4330.8599999999997</v>
      </c>
      <c r="SFN59" s="70">
        <f t="shared" si="2324"/>
        <v>4330.8599999999997</v>
      </c>
      <c r="SFO59" s="70">
        <f t="shared" si="2324"/>
        <v>4330.8599999999997</v>
      </c>
      <c r="SFP59" s="70">
        <f t="shared" si="2324"/>
        <v>4330.8599999999997</v>
      </c>
      <c r="SFQ59" s="70">
        <f t="shared" si="2324"/>
        <v>4330.8599999999997</v>
      </c>
      <c r="SFR59" s="50">
        <f t="shared" si="2325"/>
        <v>51970.32</v>
      </c>
      <c r="SFS59" s="61" t="s">
        <v>50</v>
      </c>
      <c r="SFT59" s="60">
        <v>51970.319999999992</v>
      </c>
      <c r="SFU59" s="45">
        <f t="shared" si="2326"/>
        <v>4330.8599999999997</v>
      </c>
      <c r="SFV59" s="70">
        <f t="shared" ref="SFV59" si="3701">SFU59</f>
        <v>4330.8599999999997</v>
      </c>
      <c r="SFW59" s="70">
        <f t="shared" si="2327"/>
        <v>4330.8599999999997</v>
      </c>
      <c r="SFX59" s="70">
        <f t="shared" si="2327"/>
        <v>4330.8599999999997</v>
      </c>
      <c r="SFY59" s="70">
        <f t="shared" si="2327"/>
        <v>4330.8599999999997</v>
      </c>
      <c r="SFZ59" s="70">
        <f t="shared" si="2327"/>
        <v>4330.8599999999997</v>
      </c>
      <c r="SGA59" s="70">
        <f t="shared" si="2327"/>
        <v>4330.8599999999997</v>
      </c>
      <c r="SGB59" s="70">
        <f t="shared" si="2327"/>
        <v>4330.8599999999997</v>
      </c>
      <c r="SGC59" s="70">
        <f t="shared" si="2327"/>
        <v>4330.8599999999997</v>
      </c>
      <c r="SGD59" s="70">
        <f t="shared" si="2327"/>
        <v>4330.8599999999997</v>
      </c>
      <c r="SGE59" s="70">
        <f t="shared" si="2327"/>
        <v>4330.8599999999997</v>
      </c>
      <c r="SGF59" s="70">
        <f t="shared" si="2327"/>
        <v>4330.8599999999997</v>
      </c>
      <c r="SGG59" s="70">
        <f t="shared" si="2327"/>
        <v>4330.8599999999997</v>
      </c>
      <c r="SGH59" s="50">
        <f t="shared" si="2328"/>
        <v>51970.32</v>
      </c>
      <c r="SGI59" s="61" t="s">
        <v>50</v>
      </c>
      <c r="SGJ59" s="60">
        <v>51970.319999999992</v>
      </c>
      <c r="SGK59" s="45">
        <f t="shared" si="2329"/>
        <v>4330.8599999999997</v>
      </c>
      <c r="SGL59" s="70">
        <f t="shared" ref="SGL59" si="3702">SGK59</f>
        <v>4330.8599999999997</v>
      </c>
      <c r="SGM59" s="70">
        <f t="shared" si="2330"/>
        <v>4330.8599999999997</v>
      </c>
      <c r="SGN59" s="70">
        <f t="shared" si="2330"/>
        <v>4330.8599999999997</v>
      </c>
      <c r="SGO59" s="70">
        <f t="shared" si="2330"/>
        <v>4330.8599999999997</v>
      </c>
      <c r="SGP59" s="70">
        <f t="shared" si="2330"/>
        <v>4330.8599999999997</v>
      </c>
      <c r="SGQ59" s="70">
        <f t="shared" si="2330"/>
        <v>4330.8599999999997</v>
      </c>
      <c r="SGR59" s="70">
        <f t="shared" si="2330"/>
        <v>4330.8599999999997</v>
      </c>
      <c r="SGS59" s="70">
        <f t="shared" si="2330"/>
        <v>4330.8599999999997</v>
      </c>
      <c r="SGT59" s="70">
        <f t="shared" si="2330"/>
        <v>4330.8599999999997</v>
      </c>
      <c r="SGU59" s="70">
        <f t="shared" si="2330"/>
        <v>4330.8599999999997</v>
      </c>
      <c r="SGV59" s="70">
        <f t="shared" si="2330"/>
        <v>4330.8599999999997</v>
      </c>
      <c r="SGW59" s="70">
        <f t="shared" si="2330"/>
        <v>4330.8599999999997</v>
      </c>
      <c r="SGX59" s="50">
        <f t="shared" si="2331"/>
        <v>51970.32</v>
      </c>
      <c r="SGY59" s="61" t="s">
        <v>50</v>
      </c>
      <c r="SGZ59" s="60">
        <v>51970.319999999992</v>
      </c>
      <c r="SHA59" s="45">
        <f t="shared" si="2332"/>
        <v>4330.8599999999997</v>
      </c>
      <c r="SHB59" s="70">
        <f t="shared" ref="SHB59" si="3703">SHA59</f>
        <v>4330.8599999999997</v>
      </c>
      <c r="SHC59" s="70">
        <f t="shared" si="2333"/>
        <v>4330.8599999999997</v>
      </c>
      <c r="SHD59" s="70">
        <f t="shared" si="2333"/>
        <v>4330.8599999999997</v>
      </c>
      <c r="SHE59" s="70">
        <f t="shared" si="2333"/>
        <v>4330.8599999999997</v>
      </c>
      <c r="SHF59" s="70">
        <f t="shared" si="2333"/>
        <v>4330.8599999999997</v>
      </c>
      <c r="SHG59" s="70">
        <f t="shared" si="2333"/>
        <v>4330.8599999999997</v>
      </c>
      <c r="SHH59" s="70">
        <f t="shared" si="2333"/>
        <v>4330.8599999999997</v>
      </c>
      <c r="SHI59" s="70">
        <f t="shared" si="2333"/>
        <v>4330.8599999999997</v>
      </c>
      <c r="SHJ59" s="70">
        <f t="shared" si="2333"/>
        <v>4330.8599999999997</v>
      </c>
      <c r="SHK59" s="70">
        <f t="shared" si="2333"/>
        <v>4330.8599999999997</v>
      </c>
      <c r="SHL59" s="70">
        <f t="shared" si="2333"/>
        <v>4330.8599999999997</v>
      </c>
      <c r="SHM59" s="70">
        <f t="shared" si="2333"/>
        <v>4330.8599999999997</v>
      </c>
      <c r="SHN59" s="50">
        <f t="shared" si="2334"/>
        <v>51970.32</v>
      </c>
      <c r="SHO59" s="61" t="s">
        <v>50</v>
      </c>
      <c r="SHP59" s="60">
        <v>51970.319999999992</v>
      </c>
      <c r="SHQ59" s="45">
        <f t="shared" si="2335"/>
        <v>4330.8599999999997</v>
      </c>
      <c r="SHR59" s="70">
        <f t="shared" ref="SHR59" si="3704">SHQ59</f>
        <v>4330.8599999999997</v>
      </c>
      <c r="SHS59" s="70">
        <f t="shared" si="2336"/>
        <v>4330.8599999999997</v>
      </c>
      <c r="SHT59" s="70">
        <f t="shared" si="2336"/>
        <v>4330.8599999999997</v>
      </c>
      <c r="SHU59" s="70">
        <f t="shared" si="2336"/>
        <v>4330.8599999999997</v>
      </c>
      <c r="SHV59" s="70">
        <f t="shared" si="2336"/>
        <v>4330.8599999999997</v>
      </c>
      <c r="SHW59" s="70">
        <f t="shared" si="2336"/>
        <v>4330.8599999999997</v>
      </c>
      <c r="SHX59" s="70">
        <f t="shared" si="2336"/>
        <v>4330.8599999999997</v>
      </c>
      <c r="SHY59" s="70">
        <f t="shared" si="2336"/>
        <v>4330.8599999999997</v>
      </c>
      <c r="SHZ59" s="70">
        <f t="shared" si="2336"/>
        <v>4330.8599999999997</v>
      </c>
      <c r="SIA59" s="70">
        <f t="shared" si="2336"/>
        <v>4330.8599999999997</v>
      </c>
      <c r="SIB59" s="70">
        <f t="shared" si="2336"/>
        <v>4330.8599999999997</v>
      </c>
      <c r="SIC59" s="70">
        <f t="shared" si="2336"/>
        <v>4330.8599999999997</v>
      </c>
      <c r="SID59" s="50">
        <f t="shared" si="2337"/>
        <v>51970.32</v>
      </c>
      <c r="SIE59" s="61" t="s">
        <v>50</v>
      </c>
      <c r="SIF59" s="60">
        <v>51970.319999999992</v>
      </c>
      <c r="SIG59" s="45">
        <f t="shared" si="2338"/>
        <v>4330.8599999999997</v>
      </c>
      <c r="SIH59" s="70">
        <f t="shared" ref="SIH59" si="3705">SIG59</f>
        <v>4330.8599999999997</v>
      </c>
      <c r="SII59" s="70">
        <f t="shared" si="2339"/>
        <v>4330.8599999999997</v>
      </c>
      <c r="SIJ59" s="70">
        <f t="shared" si="2339"/>
        <v>4330.8599999999997</v>
      </c>
      <c r="SIK59" s="70">
        <f t="shared" si="2339"/>
        <v>4330.8599999999997</v>
      </c>
      <c r="SIL59" s="70">
        <f t="shared" si="2339"/>
        <v>4330.8599999999997</v>
      </c>
      <c r="SIM59" s="70">
        <f t="shared" si="2339"/>
        <v>4330.8599999999997</v>
      </c>
      <c r="SIN59" s="70">
        <f t="shared" si="2339"/>
        <v>4330.8599999999997</v>
      </c>
      <c r="SIO59" s="70">
        <f t="shared" si="2339"/>
        <v>4330.8599999999997</v>
      </c>
      <c r="SIP59" s="70">
        <f t="shared" si="2339"/>
        <v>4330.8599999999997</v>
      </c>
      <c r="SIQ59" s="70">
        <f t="shared" si="2339"/>
        <v>4330.8599999999997</v>
      </c>
      <c r="SIR59" s="70">
        <f t="shared" si="2339"/>
        <v>4330.8599999999997</v>
      </c>
      <c r="SIS59" s="70">
        <f t="shared" si="2339"/>
        <v>4330.8599999999997</v>
      </c>
      <c r="SIT59" s="50">
        <f t="shared" si="2340"/>
        <v>51970.32</v>
      </c>
      <c r="SIU59" s="61" t="s">
        <v>50</v>
      </c>
      <c r="SIV59" s="60">
        <v>51970.319999999992</v>
      </c>
      <c r="SIW59" s="45">
        <f t="shared" si="2341"/>
        <v>4330.8599999999997</v>
      </c>
      <c r="SIX59" s="70">
        <f t="shared" ref="SIX59" si="3706">SIW59</f>
        <v>4330.8599999999997</v>
      </c>
      <c r="SIY59" s="70">
        <f t="shared" si="2342"/>
        <v>4330.8599999999997</v>
      </c>
      <c r="SIZ59" s="70">
        <f t="shared" si="2342"/>
        <v>4330.8599999999997</v>
      </c>
      <c r="SJA59" s="70">
        <f t="shared" si="2342"/>
        <v>4330.8599999999997</v>
      </c>
      <c r="SJB59" s="70">
        <f t="shared" si="2342"/>
        <v>4330.8599999999997</v>
      </c>
      <c r="SJC59" s="70">
        <f t="shared" si="2342"/>
        <v>4330.8599999999997</v>
      </c>
      <c r="SJD59" s="70">
        <f t="shared" si="2342"/>
        <v>4330.8599999999997</v>
      </c>
      <c r="SJE59" s="70">
        <f t="shared" si="2342"/>
        <v>4330.8599999999997</v>
      </c>
      <c r="SJF59" s="70">
        <f t="shared" si="2342"/>
        <v>4330.8599999999997</v>
      </c>
      <c r="SJG59" s="70">
        <f t="shared" si="2342"/>
        <v>4330.8599999999997</v>
      </c>
      <c r="SJH59" s="70">
        <f t="shared" si="2342"/>
        <v>4330.8599999999997</v>
      </c>
      <c r="SJI59" s="70">
        <f t="shared" si="2342"/>
        <v>4330.8599999999997</v>
      </c>
      <c r="SJJ59" s="50">
        <f t="shared" si="2343"/>
        <v>51970.32</v>
      </c>
      <c r="SJK59" s="61" t="s">
        <v>50</v>
      </c>
      <c r="SJL59" s="60">
        <v>51970.319999999992</v>
      </c>
      <c r="SJM59" s="45">
        <f t="shared" si="2344"/>
        <v>4330.8599999999997</v>
      </c>
      <c r="SJN59" s="70">
        <f t="shared" ref="SJN59" si="3707">SJM59</f>
        <v>4330.8599999999997</v>
      </c>
      <c r="SJO59" s="70">
        <f t="shared" si="2345"/>
        <v>4330.8599999999997</v>
      </c>
      <c r="SJP59" s="70">
        <f t="shared" si="2345"/>
        <v>4330.8599999999997</v>
      </c>
      <c r="SJQ59" s="70">
        <f t="shared" si="2345"/>
        <v>4330.8599999999997</v>
      </c>
      <c r="SJR59" s="70">
        <f t="shared" si="2345"/>
        <v>4330.8599999999997</v>
      </c>
      <c r="SJS59" s="70">
        <f t="shared" si="2345"/>
        <v>4330.8599999999997</v>
      </c>
      <c r="SJT59" s="70">
        <f t="shared" si="2345"/>
        <v>4330.8599999999997</v>
      </c>
      <c r="SJU59" s="70">
        <f t="shared" si="2345"/>
        <v>4330.8599999999997</v>
      </c>
      <c r="SJV59" s="70">
        <f t="shared" si="2345"/>
        <v>4330.8599999999997</v>
      </c>
      <c r="SJW59" s="70">
        <f t="shared" si="2345"/>
        <v>4330.8599999999997</v>
      </c>
      <c r="SJX59" s="70">
        <f t="shared" si="2345"/>
        <v>4330.8599999999997</v>
      </c>
      <c r="SJY59" s="70">
        <f t="shared" si="2345"/>
        <v>4330.8599999999997</v>
      </c>
      <c r="SJZ59" s="50">
        <f t="shared" si="2346"/>
        <v>51970.32</v>
      </c>
      <c r="SKA59" s="61" t="s">
        <v>50</v>
      </c>
      <c r="SKB59" s="60">
        <v>51970.319999999992</v>
      </c>
      <c r="SKC59" s="45">
        <f t="shared" si="2347"/>
        <v>4330.8599999999997</v>
      </c>
      <c r="SKD59" s="70">
        <f t="shared" ref="SKD59" si="3708">SKC59</f>
        <v>4330.8599999999997</v>
      </c>
      <c r="SKE59" s="70">
        <f t="shared" si="2348"/>
        <v>4330.8599999999997</v>
      </c>
      <c r="SKF59" s="70">
        <f t="shared" si="2348"/>
        <v>4330.8599999999997</v>
      </c>
      <c r="SKG59" s="70">
        <f t="shared" si="2348"/>
        <v>4330.8599999999997</v>
      </c>
      <c r="SKH59" s="70">
        <f t="shared" si="2348"/>
        <v>4330.8599999999997</v>
      </c>
      <c r="SKI59" s="70">
        <f t="shared" si="2348"/>
        <v>4330.8599999999997</v>
      </c>
      <c r="SKJ59" s="70">
        <f t="shared" si="2348"/>
        <v>4330.8599999999997</v>
      </c>
      <c r="SKK59" s="70">
        <f t="shared" si="2348"/>
        <v>4330.8599999999997</v>
      </c>
      <c r="SKL59" s="70">
        <f t="shared" si="2348"/>
        <v>4330.8599999999997</v>
      </c>
      <c r="SKM59" s="70">
        <f t="shared" si="2348"/>
        <v>4330.8599999999997</v>
      </c>
      <c r="SKN59" s="70">
        <f t="shared" si="2348"/>
        <v>4330.8599999999997</v>
      </c>
      <c r="SKO59" s="70">
        <f t="shared" si="2348"/>
        <v>4330.8599999999997</v>
      </c>
      <c r="SKP59" s="50">
        <f t="shared" si="2349"/>
        <v>51970.32</v>
      </c>
      <c r="SKQ59" s="61" t="s">
        <v>50</v>
      </c>
      <c r="SKR59" s="60">
        <v>51970.319999999992</v>
      </c>
      <c r="SKS59" s="45">
        <f t="shared" si="2350"/>
        <v>4330.8599999999997</v>
      </c>
      <c r="SKT59" s="70">
        <f t="shared" ref="SKT59" si="3709">SKS59</f>
        <v>4330.8599999999997</v>
      </c>
      <c r="SKU59" s="70">
        <f t="shared" si="2351"/>
        <v>4330.8599999999997</v>
      </c>
      <c r="SKV59" s="70">
        <f t="shared" si="2351"/>
        <v>4330.8599999999997</v>
      </c>
      <c r="SKW59" s="70">
        <f t="shared" si="2351"/>
        <v>4330.8599999999997</v>
      </c>
      <c r="SKX59" s="70">
        <f t="shared" si="2351"/>
        <v>4330.8599999999997</v>
      </c>
      <c r="SKY59" s="70">
        <f t="shared" si="2351"/>
        <v>4330.8599999999997</v>
      </c>
      <c r="SKZ59" s="70">
        <f t="shared" si="2351"/>
        <v>4330.8599999999997</v>
      </c>
      <c r="SLA59" s="70">
        <f t="shared" si="2351"/>
        <v>4330.8599999999997</v>
      </c>
      <c r="SLB59" s="70">
        <f t="shared" si="2351"/>
        <v>4330.8599999999997</v>
      </c>
      <c r="SLC59" s="70">
        <f t="shared" si="2351"/>
        <v>4330.8599999999997</v>
      </c>
      <c r="SLD59" s="70">
        <f t="shared" si="2351"/>
        <v>4330.8599999999997</v>
      </c>
      <c r="SLE59" s="70">
        <f t="shared" si="2351"/>
        <v>4330.8599999999997</v>
      </c>
      <c r="SLF59" s="50">
        <f t="shared" si="2352"/>
        <v>51970.32</v>
      </c>
      <c r="SLG59" s="61" t="s">
        <v>50</v>
      </c>
      <c r="SLH59" s="60">
        <v>51970.319999999992</v>
      </c>
      <c r="SLI59" s="45">
        <f t="shared" si="2353"/>
        <v>4330.8599999999997</v>
      </c>
      <c r="SLJ59" s="70">
        <f t="shared" ref="SLJ59" si="3710">SLI59</f>
        <v>4330.8599999999997</v>
      </c>
      <c r="SLK59" s="70">
        <f t="shared" si="2354"/>
        <v>4330.8599999999997</v>
      </c>
      <c r="SLL59" s="70">
        <f t="shared" si="2354"/>
        <v>4330.8599999999997</v>
      </c>
      <c r="SLM59" s="70">
        <f t="shared" si="2354"/>
        <v>4330.8599999999997</v>
      </c>
      <c r="SLN59" s="70">
        <f t="shared" si="2354"/>
        <v>4330.8599999999997</v>
      </c>
      <c r="SLO59" s="70">
        <f t="shared" si="2354"/>
        <v>4330.8599999999997</v>
      </c>
      <c r="SLP59" s="70">
        <f t="shared" si="2354"/>
        <v>4330.8599999999997</v>
      </c>
      <c r="SLQ59" s="70">
        <f t="shared" si="2354"/>
        <v>4330.8599999999997</v>
      </c>
      <c r="SLR59" s="70">
        <f t="shared" si="2354"/>
        <v>4330.8599999999997</v>
      </c>
      <c r="SLS59" s="70">
        <f t="shared" si="2354"/>
        <v>4330.8599999999997</v>
      </c>
      <c r="SLT59" s="70">
        <f t="shared" si="2354"/>
        <v>4330.8599999999997</v>
      </c>
      <c r="SLU59" s="70">
        <f t="shared" si="2354"/>
        <v>4330.8599999999997</v>
      </c>
      <c r="SLV59" s="50">
        <f t="shared" si="2355"/>
        <v>51970.32</v>
      </c>
      <c r="SLW59" s="61" t="s">
        <v>50</v>
      </c>
      <c r="SLX59" s="60">
        <v>51970.319999999992</v>
      </c>
      <c r="SLY59" s="45">
        <f t="shared" si="2356"/>
        <v>4330.8599999999997</v>
      </c>
      <c r="SLZ59" s="70">
        <f t="shared" ref="SLZ59" si="3711">SLY59</f>
        <v>4330.8599999999997</v>
      </c>
      <c r="SMA59" s="70">
        <f t="shared" si="2357"/>
        <v>4330.8599999999997</v>
      </c>
      <c r="SMB59" s="70">
        <f t="shared" si="2357"/>
        <v>4330.8599999999997</v>
      </c>
      <c r="SMC59" s="70">
        <f t="shared" si="2357"/>
        <v>4330.8599999999997</v>
      </c>
      <c r="SMD59" s="70">
        <f t="shared" si="2357"/>
        <v>4330.8599999999997</v>
      </c>
      <c r="SME59" s="70">
        <f t="shared" si="2357"/>
        <v>4330.8599999999997</v>
      </c>
      <c r="SMF59" s="70">
        <f t="shared" si="2357"/>
        <v>4330.8599999999997</v>
      </c>
      <c r="SMG59" s="70">
        <f t="shared" si="2357"/>
        <v>4330.8599999999997</v>
      </c>
      <c r="SMH59" s="70">
        <f t="shared" si="2357"/>
        <v>4330.8599999999997</v>
      </c>
      <c r="SMI59" s="70">
        <f t="shared" si="2357"/>
        <v>4330.8599999999997</v>
      </c>
      <c r="SMJ59" s="70">
        <f t="shared" si="2357"/>
        <v>4330.8599999999997</v>
      </c>
      <c r="SMK59" s="70">
        <f t="shared" si="2357"/>
        <v>4330.8599999999997</v>
      </c>
      <c r="SML59" s="50">
        <f t="shared" si="2358"/>
        <v>51970.32</v>
      </c>
      <c r="SMM59" s="61" t="s">
        <v>50</v>
      </c>
      <c r="SMN59" s="60">
        <v>51970.319999999992</v>
      </c>
      <c r="SMO59" s="45">
        <f t="shared" si="2359"/>
        <v>4330.8599999999997</v>
      </c>
      <c r="SMP59" s="70">
        <f t="shared" ref="SMP59" si="3712">SMO59</f>
        <v>4330.8599999999997</v>
      </c>
      <c r="SMQ59" s="70">
        <f t="shared" si="2360"/>
        <v>4330.8599999999997</v>
      </c>
      <c r="SMR59" s="70">
        <f t="shared" si="2360"/>
        <v>4330.8599999999997</v>
      </c>
      <c r="SMS59" s="70">
        <f t="shared" si="2360"/>
        <v>4330.8599999999997</v>
      </c>
      <c r="SMT59" s="70">
        <f t="shared" si="2360"/>
        <v>4330.8599999999997</v>
      </c>
      <c r="SMU59" s="70">
        <f t="shared" si="2360"/>
        <v>4330.8599999999997</v>
      </c>
      <c r="SMV59" s="70">
        <f t="shared" si="2360"/>
        <v>4330.8599999999997</v>
      </c>
      <c r="SMW59" s="70">
        <f t="shared" si="2360"/>
        <v>4330.8599999999997</v>
      </c>
      <c r="SMX59" s="70">
        <f t="shared" si="2360"/>
        <v>4330.8599999999997</v>
      </c>
      <c r="SMY59" s="70">
        <f t="shared" si="2360"/>
        <v>4330.8599999999997</v>
      </c>
      <c r="SMZ59" s="70">
        <f t="shared" si="2360"/>
        <v>4330.8599999999997</v>
      </c>
      <c r="SNA59" s="70">
        <f t="shared" si="2360"/>
        <v>4330.8599999999997</v>
      </c>
      <c r="SNB59" s="50">
        <f t="shared" si="2361"/>
        <v>51970.32</v>
      </c>
      <c r="SNC59" s="61" t="s">
        <v>50</v>
      </c>
      <c r="SND59" s="60">
        <v>51970.319999999992</v>
      </c>
      <c r="SNE59" s="45">
        <f t="shared" si="2362"/>
        <v>4330.8599999999997</v>
      </c>
      <c r="SNF59" s="70">
        <f t="shared" ref="SNF59" si="3713">SNE59</f>
        <v>4330.8599999999997</v>
      </c>
      <c r="SNG59" s="70">
        <f t="shared" si="2363"/>
        <v>4330.8599999999997</v>
      </c>
      <c r="SNH59" s="70">
        <f t="shared" si="2363"/>
        <v>4330.8599999999997</v>
      </c>
      <c r="SNI59" s="70">
        <f t="shared" si="2363"/>
        <v>4330.8599999999997</v>
      </c>
      <c r="SNJ59" s="70">
        <f t="shared" si="2363"/>
        <v>4330.8599999999997</v>
      </c>
      <c r="SNK59" s="70">
        <f t="shared" si="2363"/>
        <v>4330.8599999999997</v>
      </c>
      <c r="SNL59" s="70">
        <f t="shared" si="2363"/>
        <v>4330.8599999999997</v>
      </c>
      <c r="SNM59" s="70">
        <f t="shared" si="2363"/>
        <v>4330.8599999999997</v>
      </c>
      <c r="SNN59" s="70">
        <f t="shared" si="2363"/>
        <v>4330.8599999999997</v>
      </c>
      <c r="SNO59" s="70">
        <f t="shared" si="2363"/>
        <v>4330.8599999999997</v>
      </c>
      <c r="SNP59" s="70">
        <f t="shared" si="2363"/>
        <v>4330.8599999999997</v>
      </c>
      <c r="SNQ59" s="70">
        <f t="shared" si="2363"/>
        <v>4330.8599999999997</v>
      </c>
      <c r="SNR59" s="50">
        <f t="shared" si="2364"/>
        <v>51970.32</v>
      </c>
      <c r="SNS59" s="61" t="s">
        <v>50</v>
      </c>
      <c r="SNT59" s="60">
        <v>51970.319999999992</v>
      </c>
      <c r="SNU59" s="45">
        <f t="shared" si="2365"/>
        <v>4330.8599999999997</v>
      </c>
      <c r="SNV59" s="70">
        <f t="shared" ref="SNV59" si="3714">SNU59</f>
        <v>4330.8599999999997</v>
      </c>
      <c r="SNW59" s="70">
        <f t="shared" si="2366"/>
        <v>4330.8599999999997</v>
      </c>
      <c r="SNX59" s="70">
        <f t="shared" si="2366"/>
        <v>4330.8599999999997</v>
      </c>
      <c r="SNY59" s="70">
        <f t="shared" si="2366"/>
        <v>4330.8599999999997</v>
      </c>
      <c r="SNZ59" s="70">
        <f t="shared" si="2366"/>
        <v>4330.8599999999997</v>
      </c>
      <c r="SOA59" s="70">
        <f t="shared" si="2366"/>
        <v>4330.8599999999997</v>
      </c>
      <c r="SOB59" s="70">
        <f t="shared" si="2366"/>
        <v>4330.8599999999997</v>
      </c>
      <c r="SOC59" s="70">
        <f t="shared" si="2366"/>
        <v>4330.8599999999997</v>
      </c>
      <c r="SOD59" s="70">
        <f t="shared" si="2366"/>
        <v>4330.8599999999997</v>
      </c>
      <c r="SOE59" s="70">
        <f t="shared" si="2366"/>
        <v>4330.8599999999997</v>
      </c>
      <c r="SOF59" s="70">
        <f t="shared" si="2366"/>
        <v>4330.8599999999997</v>
      </c>
      <c r="SOG59" s="70">
        <f t="shared" si="2366"/>
        <v>4330.8599999999997</v>
      </c>
      <c r="SOH59" s="50">
        <f t="shared" si="2367"/>
        <v>51970.32</v>
      </c>
      <c r="SOI59" s="61" t="s">
        <v>50</v>
      </c>
      <c r="SOJ59" s="60">
        <v>51970.319999999992</v>
      </c>
      <c r="SOK59" s="45">
        <f t="shared" si="2368"/>
        <v>4330.8599999999997</v>
      </c>
      <c r="SOL59" s="70">
        <f t="shared" ref="SOL59" si="3715">SOK59</f>
        <v>4330.8599999999997</v>
      </c>
      <c r="SOM59" s="70">
        <f t="shared" si="2369"/>
        <v>4330.8599999999997</v>
      </c>
      <c r="SON59" s="70">
        <f t="shared" si="2369"/>
        <v>4330.8599999999997</v>
      </c>
      <c r="SOO59" s="70">
        <f t="shared" si="2369"/>
        <v>4330.8599999999997</v>
      </c>
      <c r="SOP59" s="70">
        <f t="shared" si="2369"/>
        <v>4330.8599999999997</v>
      </c>
      <c r="SOQ59" s="70">
        <f t="shared" si="2369"/>
        <v>4330.8599999999997</v>
      </c>
      <c r="SOR59" s="70">
        <f t="shared" si="2369"/>
        <v>4330.8599999999997</v>
      </c>
      <c r="SOS59" s="70">
        <f t="shared" si="2369"/>
        <v>4330.8599999999997</v>
      </c>
      <c r="SOT59" s="70">
        <f t="shared" si="2369"/>
        <v>4330.8599999999997</v>
      </c>
      <c r="SOU59" s="70">
        <f t="shared" si="2369"/>
        <v>4330.8599999999997</v>
      </c>
      <c r="SOV59" s="70">
        <f t="shared" si="2369"/>
        <v>4330.8599999999997</v>
      </c>
      <c r="SOW59" s="70">
        <f t="shared" si="2369"/>
        <v>4330.8599999999997</v>
      </c>
      <c r="SOX59" s="50">
        <f t="shared" si="2370"/>
        <v>51970.32</v>
      </c>
      <c r="SOY59" s="61" t="s">
        <v>50</v>
      </c>
      <c r="SOZ59" s="60">
        <v>51970.319999999992</v>
      </c>
      <c r="SPA59" s="45">
        <f t="shared" si="2371"/>
        <v>4330.8599999999997</v>
      </c>
      <c r="SPB59" s="70">
        <f t="shared" ref="SPB59" si="3716">SPA59</f>
        <v>4330.8599999999997</v>
      </c>
      <c r="SPC59" s="70">
        <f t="shared" si="2372"/>
        <v>4330.8599999999997</v>
      </c>
      <c r="SPD59" s="70">
        <f t="shared" si="2372"/>
        <v>4330.8599999999997</v>
      </c>
      <c r="SPE59" s="70">
        <f t="shared" si="2372"/>
        <v>4330.8599999999997</v>
      </c>
      <c r="SPF59" s="70">
        <f t="shared" si="2372"/>
        <v>4330.8599999999997</v>
      </c>
      <c r="SPG59" s="70">
        <f t="shared" si="2372"/>
        <v>4330.8599999999997</v>
      </c>
      <c r="SPH59" s="70">
        <f t="shared" si="2372"/>
        <v>4330.8599999999997</v>
      </c>
      <c r="SPI59" s="70">
        <f t="shared" si="2372"/>
        <v>4330.8599999999997</v>
      </c>
      <c r="SPJ59" s="70">
        <f t="shared" si="2372"/>
        <v>4330.8599999999997</v>
      </c>
      <c r="SPK59" s="70">
        <f t="shared" si="2372"/>
        <v>4330.8599999999997</v>
      </c>
      <c r="SPL59" s="70">
        <f t="shared" si="2372"/>
        <v>4330.8599999999997</v>
      </c>
      <c r="SPM59" s="70">
        <f t="shared" si="2372"/>
        <v>4330.8599999999997</v>
      </c>
      <c r="SPN59" s="50">
        <f t="shared" si="2373"/>
        <v>51970.32</v>
      </c>
      <c r="SPO59" s="61" t="s">
        <v>50</v>
      </c>
      <c r="SPP59" s="60">
        <v>51970.319999999992</v>
      </c>
      <c r="SPQ59" s="45">
        <f t="shared" si="2374"/>
        <v>4330.8599999999997</v>
      </c>
      <c r="SPR59" s="70">
        <f t="shared" ref="SPR59" si="3717">SPQ59</f>
        <v>4330.8599999999997</v>
      </c>
      <c r="SPS59" s="70">
        <f t="shared" si="2375"/>
        <v>4330.8599999999997</v>
      </c>
      <c r="SPT59" s="70">
        <f t="shared" si="2375"/>
        <v>4330.8599999999997</v>
      </c>
      <c r="SPU59" s="70">
        <f t="shared" si="2375"/>
        <v>4330.8599999999997</v>
      </c>
      <c r="SPV59" s="70">
        <f t="shared" si="2375"/>
        <v>4330.8599999999997</v>
      </c>
      <c r="SPW59" s="70">
        <f t="shared" si="2375"/>
        <v>4330.8599999999997</v>
      </c>
      <c r="SPX59" s="70">
        <f t="shared" si="2375"/>
        <v>4330.8599999999997</v>
      </c>
      <c r="SPY59" s="70">
        <f t="shared" si="2375"/>
        <v>4330.8599999999997</v>
      </c>
      <c r="SPZ59" s="70">
        <f t="shared" si="2375"/>
        <v>4330.8599999999997</v>
      </c>
      <c r="SQA59" s="70">
        <f t="shared" si="2375"/>
        <v>4330.8599999999997</v>
      </c>
      <c r="SQB59" s="70">
        <f t="shared" si="2375"/>
        <v>4330.8599999999997</v>
      </c>
      <c r="SQC59" s="70">
        <f t="shared" si="2375"/>
        <v>4330.8599999999997</v>
      </c>
      <c r="SQD59" s="50">
        <f t="shared" si="2376"/>
        <v>51970.32</v>
      </c>
      <c r="SQE59" s="61" t="s">
        <v>50</v>
      </c>
      <c r="SQF59" s="60">
        <v>51970.319999999992</v>
      </c>
      <c r="SQG59" s="45">
        <f t="shared" si="2377"/>
        <v>4330.8599999999997</v>
      </c>
      <c r="SQH59" s="70">
        <f t="shared" ref="SQH59" si="3718">SQG59</f>
        <v>4330.8599999999997</v>
      </c>
      <c r="SQI59" s="70">
        <f t="shared" si="2378"/>
        <v>4330.8599999999997</v>
      </c>
      <c r="SQJ59" s="70">
        <f t="shared" si="2378"/>
        <v>4330.8599999999997</v>
      </c>
      <c r="SQK59" s="70">
        <f t="shared" si="2378"/>
        <v>4330.8599999999997</v>
      </c>
      <c r="SQL59" s="70">
        <f t="shared" si="2378"/>
        <v>4330.8599999999997</v>
      </c>
      <c r="SQM59" s="70">
        <f t="shared" si="2378"/>
        <v>4330.8599999999997</v>
      </c>
      <c r="SQN59" s="70">
        <f t="shared" si="2378"/>
        <v>4330.8599999999997</v>
      </c>
      <c r="SQO59" s="70">
        <f t="shared" si="2378"/>
        <v>4330.8599999999997</v>
      </c>
      <c r="SQP59" s="70">
        <f t="shared" si="2378"/>
        <v>4330.8599999999997</v>
      </c>
      <c r="SQQ59" s="70">
        <f t="shared" si="2378"/>
        <v>4330.8599999999997</v>
      </c>
      <c r="SQR59" s="70">
        <f t="shared" si="2378"/>
        <v>4330.8599999999997</v>
      </c>
      <c r="SQS59" s="70">
        <f t="shared" si="2378"/>
        <v>4330.8599999999997</v>
      </c>
      <c r="SQT59" s="50">
        <f t="shared" si="2379"/>
        <v>51970.32</v>
      </c>
      <c r="SQU59" s="61" t="s">
        <v>50</v>
      </c>
      <c r="SQV59" s="60">
        <v>51970.319999999992</v>
      </c>
      <c r="SQW59" s="45">
        <f t="shared" si="2380"/>
        <v>4330.8599999999997</v>
      </c>
      <c r="SQX59" s="70">
        <f t="shared" ref="SQX59" si="3719">SQW59</f>
        <v>4330.8599999999997</v>
      </c>
      <c r="SQY59" s="70">
        <f t="shared" si="2381"/>
        <v>4330.8599999999997</v>
      </c>
      <c r="SQZ59" s="70">
        <f t="shared" si="2381"/>
        <v>4330.8599999999997</v>
      </c>
      <c r="SRA59" s="70">
        <f t="shared" si="2381"/>
        <v>4330.8599999999997</v>
      </c>
      <c r="SRB59" s="70">
        <f t="shared" si="2381"/>
        <v>4330.8599999999997</v>
      </c>
      <c r="SRC59" s="70">
        <f t="shared" si="2381"/>
        <v>4330.8599999999997</v>
      </c>
      <c r="SRD59" s="70">
        <f t="shared" si="2381"/>
        <v>4330.8599999999997</v>
      </c>
      <c r="SRE59" s="70">
        <f t="shared" si="2381"/>
        <v>4330.8599999999997</v>
      </c>
      <c r="SRF59" s="70">
        <f t="shared" si="2381"/>
        <v>4330.8599999999997</v>
      </c>
      <c r="SRG59" s="70">
        <f t="shared" si="2381"/>
        <v>4330.8599999999997</v>
      </c>
      <c r="SRH59" s="70">
        <f t="shared" si="2381"/>
        <v>4330.8599999999997</v>
      </c>
      <c r="SRI59" s="70">
        <f t="shared" si="2381"/>
        <v>4330.8599999999997</v>
      </c>
      <c r="SRJ59" s="50">
        <f t="shared" si="2382"/>
        <v>51970.32</v>
      </c>
      <c r="SRK59" s="61" t="s">
        <v>50</v>
      </c>
      <c r="SRL59" s="60">
        <v>51970.319999999992</v>
      </c>
      <c r="SRM59" s="45">
        <f t="shared" si="2383"/>
        <v>4330.8599999999997</v>
      </c>
      <c r="SRN59" s="70">
        <f t="shared" ref="SRN59" si="3720">SRM59</f>
        <v>4330.8599999999997</v>
      </c>
      <c r="SRO59" s="70">
        <f t="shared" si="2384"/>
        <v>4330.8599999999997</v>
      </c>
      <c r="SRP59" s="70">
        <f t="shared" si="2384"/>
        <v>4330.8599999999997</v>
      </c>
      <c r="SRQ59" s="70">
        <f t="shared" si="2384"/>
        <v>4330.8599999999997</v>
      </c>
      <c r="SRR59" s="70">
        <f t="shared" si="2384"/>
        <v>4330.8599999999997</v>
      </c>
      <c r="SRS59" s="70">
        <f t="shared" si="2384"/>
        <v>4330.8599999999997</v>
      </c>
      <c r="SRT59" s="70">
        <f t="shared" si="2384"/>
        <v>4330.8599999999997</v>
      </c>
      <c r="SRU59" s="70">
        <f t="shared" si="2384"/>
        <v>4330.8599999999997</v>
      </c>
      <c r="SRV59" s="70">
        <f t="shared" si="2384"/>
        <v>4330.8599999999997</v>
      </c>
      <c r="SRW59" s="70">
        <f t="shared" si="2384"/>
        <v>4330.8599999999997</v>
      </c>
      <c r="SRX59" s="70">
        <f t="shared" si="2384"/>
        <v>4330.8599999999997</v>
      </c>
      <c r="SRY59" s="70">
        <f t="shared" si="2384"/>
        <v>4330.8599999999997</v>
      </c>
      <c r="SRZ59" s="50">
        <f t="shared" si="2385"/>
        <v>51970.32</v>
      </c>
      <c r="SSA59" s="61" t="s">
        <v>50</v>
      </c>
      <c r="SSB59" s="60">
        <v>51970.319999999992</v>
      </c>
      <c r="SSC59" s="45">
        <f t="shared" si="2386"/>
        <v>4330.8599999999997</v>
      </c>
      <c r="SSD59" s="70">
        <f t="shared" ref="SSD59" si="3721">SSC59</f>
        <v>4330.8599999999997</v>
      </c>
      <c r="SSE59" s="70">
        <f t="shared" si="2387"/>
        <v>4330.8599999999997</v>
      </c>
      <c r="SSF59" s="70">
        <f t="shared" si="2387"/>
        <v>4330.8599999999997</v>
      </c>
      <c r="SSG59" s="70">
        <f t="shared" si="2387"/>
        <v>4330.8599999999997</v>
      </c>
      <c r="SSH59" s="70">
        <f t="shared" si="2387"/>
        <v>4330.8599999999997</v>
      </c>
      <c r="SSI59" s="70">
        <f t="shared" si="2387"/>
        <v>4330.8599999999997</v>
      </c>
      <c r="SSJ59" s="70">
        <f t="shared" si="2387"/>
        <v>4330.8599999999997</v>
      </c>
      <c r="SSK59" s="70">
        <f t="shared" si="2387"/>
        <v>4330.8599999999997</v>
      </c>
      <c r="SSL59" s="70">
        <f t="shared" si="2387"/>
        <v>4330.8599999999997</v>
      </c>
      <c r="SSM59" s="70">
        <f t="shared" si="2387"/>
        <v>4330.8599999999997</v>
      </c>
      <c r="SSN59" s="70">
        <f t="shared" si="2387"/>
        <v>4330.8599999999997</v>
      </c>
      <c r="SSO59" s="70">
        <f t="shared" si="2387"/>
        <v>4330.8599999999997</v>
      </c>
      <c r="SSP59" s="50">
        <f t="shared" si="2388"/>
        <v>51970.32</v>
      </c>
      <c r="SSQ59" s="61" t="s">
        <v>50</v>
      </c>
      <c r="SSR59" s="60">
        <v>51970.319999999992</v>
      </c>
      <c r="SSS59" s="45">
        <f t="shared" si="2389"/>
        <v>4330.8599999999997</v>
      </c>
      <c r="SST59" s="70">
        <f t="shared" ref="SST59" si="3722">SSS59</f>
        <v>4330.8599999999997</v>
      </c>
      <c r="SSU59" s="70">
        <f t="shared" si="2390"/>
        <v>4330.8599999999997</v>
      </c>
      <c r="SSV59" s="70">
        <f t="shared" si="2390"/>
        <v>4330.8599999999997</v>
      </c>
      <c r="SSW59" s="70">
        <f t="shared" si="2390"/>
        <v>4330.8599999999997</v>
      </c>
      <c r="SSX59" s="70">
        <f t="shared" si="2390"/>
        <v>4330.8599999999997</v>
      </c>
      <c r="SSY59" s="70">
        <f t="shared" si="2390"/>
        <v>4330.8599999999997</v>
      </c>
      <c r="SSZ59" s="70">
        <f t="shared" si="2390"/>
        <v>4330.8599999999997</v>
      </c>
      <c r="STA59" s="70">
        <f t="shared" si="2390"/>
        <v>4330.8599999999997</v>
      </c>
      <c r="STB59" s="70">
        <f t="shared" si="2390"/>
        <v>4330.8599999999997</v>
      </c>
      <c r="STC59" s="70">
        <f t="shared" si="2390"/>
        <v>4330.8599999999997</v>
      </c>
      <c r="STD59" s="70">
        <f t="shared" si="2390"/>
        <v>4330.8599999999997</v>
      </c>
      <c r="STE59" s="70">
        <f t="shared" si="2390"/>
        <v>4330.8599999999997</v>
      </c>
      <c r="STF59" s="50">
        <f t="shared" si="2391"/>
        <v>51970.32</v>
      </c>
      <c r="STG59" s="61" t="s">
        <v>50</v>
      </c>
      <c r="STH59" s="60">
        <v>51970.319999999992</v>
      </c>
      <c r="STI59" s="45">
        <f t="shared" si="2392"/>
        <v>4330.8599999999997</v>
      </c>
      <c r="STJ59" s="70">
        <f t="shared" ref="STJ59" si="3723">STI59</f>
        <v>4330.8599999999997</v>
      </c>
      <c r="STK59" s="70">
        <f t="shared" si="2393"/>
        <v>4330.8599999999997</v>
      </c>
      <c r="STL59" s="70">
        <f t="shared" si="2393"/>
        <v>4330.8599999999997</v>
      </c>
      <c r="STM59" s="70">
        <f t="shared" si="2393"/>
        <v>4330.8599999999997</v>
      </c>
      <c r="STN59" s="70">
        <f t="shared" si="2393"/>
        <v>4330.8599999999997</v>
      </c>
      <c r="STO59" s="70">
        <f t="shared" si="2393"/>
        <v>4330.8599999999997</v>
      </c>
      <c r="STP59" s="70">
        <f t="shared" si="2393"/>
        <v>4330.8599999999997</v>
      </c>
      <c r="STQ59" s="70">
        <f t="shared" si="2393"/>
        <v>4330.8599999999997</v>
      </c>
      <c r="STR59" s="70">
        <f t="shared" si="2393"/>
        <v>4330.8599999999997</v>
      </c>
      <c r="STS59" s="70">
        <f t="shared" si="2393"/>
        <v>4330.8599999999997</v>
      </c>
      <c r="STT59" s="70">
        <f t="shared" si="2393"/>
        <v>4330.8599999999997</v>
      </c>
      <c r="STU59" s="70">
        <f t="shared" si="2393"/>
        <v>4330.8599999999997</v>
      </c>
      <c r="STV59" s="50">
        <f t="shared" si="2394"/>
        <v>51970.32</v>
      </c>
      <c r="STW59" s="61" t="s">
        <v>50</v>
      </c>
      <c r="STX59" s="60">
        <v>51970.319999999992</v>
      </c>
      <c r="STY59" s="45">
        <f t="shared" si="2395"/>
        <v>4330.8599999999997</v>
      </c>
      <c r="STZ59" s="70">
        <f t="shared" ref="STZ59" si="3724">STY59</f>
        <v>4330.8599999999997</v>
      </c>
      <c r="SUA59" s="70">
        <f t="shared" si="2396"/>
        <v>4330.8599999999997</v>
      </c>
      <c r="SUB59" s="70">
        <f t="shared" si="2396"/>
        <v>4330.8599999999997</v>
      </c>
      <c r="SUC59" s="70">
        <f t="shared" si="2396"/>
        <v>4330.8599999999997</v>
      </c>
      <c r="SUD59" s="70">
        <f t="shared" si="2396"/>
        <v>4330.8599999999997</v>
      </c>
      <c r="SUE59" s="70">
        <f t="shared" si="2396"/>
        <v>4330.8599999999997</v>
      </c>
      <c r="SUF59" s="70">
        <f t="shared" si="2396"/>
        <v>4330.8599999999997</v>
      </c>
      <c r="SUG59" s="70">
        <f t="shared" si="2396"/>
        <v>4330.8599999999997</v>
      </c>
      <c r="SUH59" s="70">
        <f t="shared" si="2396"/>
        <v>4330.8599999999997</v>
      </c>
      <c r="SUI59" s="70">
        <f t="shared" si="2396"/>
        <v>4330.8599999999997</v>
      </c>
      <c r="SUJ59" s="70">
        <f t="shared" si="2396"/>
        <v>4330.8599999999997</v>
      </c>
      <c r="SUK59" s="70">
        <f t="shared" si="2396"/>
        <v>4330.8599999999997</v>
      </c>
      <c r="SUL59" s="50">
        <f t="shared" si="2397"/>
        <v>51970.32</v>
      </c>
      <c r="SUM59" s="61" t="s">
        <v>50</v>
      </c>
      <c r="SUN59" s="60">
        <v>51970.319999999992</v>
      </c>
      <c r="SUO59" s="45">
        <f t="shared" si="2398"/>
        <v>4330.8599999999997</v>
      </c>
      <c r="SUP59" s="70">
        <f t="shared" ref="SUP59" si="3725">SUO59</f>
        <v>4330.8599999999997</v>
      </c>
      <c r="SUQ59" s="70">
        <f t="shared" si="2399"/>
        <v>4330.8599999999997</v>
      </c>
      <c r="SUR59" s="70">
        <f t="shared" si="2399"/>
        <v>4330.8599999999997</v>
      </c>
      <c r="SUS59" s="70">
        <f t="shared" si="2399"/>
        <v>4330.8599999999997</v>
      </c>
      <c r="SUT59" s="70">
        <f t="shared" si="2399"/>
        <v>4330.8599999999997</v>
      </c>
      <c r="SUU59" s="70">
        <f t="shared" si="2399"/>
        <v>4330.8599999999997</v>
      </c>
      <c r="SUV59" s="70">
        <f t="shared" si="2399"/>
        <v>4330.8599999999997</v>
      </c>
      <c r="SUW59" s="70">
        <f t="shared" si="2399"/>
        <v>4330.8599999999997</v>
      </c>
      <c r="SUX59" s="70">
        <f t="shared" si="2399"/>
        <v>4330.8599999999997</v>
      </c>
      <c r="SUY59" s="70">
        <f t="shared" si="2399"/>
        <v>4330.8599999999997</v>
      </c>
      <c r="SUZ59" s="70">
        <f t="shared" si="2399"/>
        <v>4330.8599999999997</v>
      </c>
      <c r="SVA59" s="70">
        <f t="shared" si="2399"/>
        <v>4330.8599999999997</v>
      </c>
      <c r="SVB59" s="50">
        <f t="shared" si="2400"/>
        <v>51970.32</v>
      </c>
      <c r="SVC59" s="61" t="s">
        <v>50</v>
      </c>
      <c r="SVD59" s="60">
        <v>51970.319999999992</v>
      </c>
      <c r="SVE59" s="45">
        <f t="shared" si="2401"/>
        <v>4330.8599999999997</v>
      </c>
      <c r="SVF59" s="70">
        <f t="shared" ref="SVF59" si="3726">SVE59</f>
        <v>4330.8599999999997</v>
      </c>
      <c r="SVG59" s="70">
        <f t="shared" si="2402"/>
        <v>4330.8599999999997</v>
      </c>
      <c r="SVH59" s="70">
        <f t="shared" si="2402"/>
        <v>4330.8599999999997</v>
      </c>
      <c r="SVI59" s="70">
        <f t="shared" si="2402"/>
        <v>4330.8599999999997</v>
      </c>
      <c r="SVJ59" s="70">
        <f t="shared" si="2402"/>
        <v>4330.8599999999997</v>
      </c>
      <c r="SVK59" s="70">
        <f t="shared" si="2402"/>
        <v>4330.8599999999997</v>
      </c>
      <c r="SVL59" s="70">
        <f t="shared" si="2402"/>
        <v>4330.8599999999997</v>
      </c>
      <c r="SVM59" s="70">
        <f t="shared" si="2402"/>
        <v>4330.8599999999997</v>
      </c>
      <c r="SVN59" s="70">
        <f t="shared" si="2402"/>
        <v>4330.8599999999997</v>
      </c>
      <c r="SVO59" s="70">
        <f t="shared" si="2402"/>
        <v>4330.8599999999997</v>
      </c>
      <c r="SVP59" s="70">
        <f t="shared" si="2402"/>
        <v>4330.8599999999997</v>
      </c>
      <c r="SVQ59" s="70">
        <f t="shared" si="2402"/>
        <v>4330.8599999999997</v>
      </c>
      <c r="SVR59" s="50">
        <f t="shared" si="2403"/>
        <v>51970.32</v>
      </c>
      <c r="SVS59" s="61" t="s">
        <v>50</v>
      </c>
      <c r="SVT59" s="60">
        <v>51970.319999999992</v>
      </c>
      <c r="SVU59" s="45">
        <f t="shared" si="2404"/>
        <v>4330.8599999999997</v>
      </c>
      <c r="SVV59" s="70">
        <f t="shared" ref="SVV59" si="3727">SVU59</f>
        <v>4330.8599999999997</v>
      </c>
      <c r="SVW59" s="70">
        <f t="shared" si="2405"/>
        <v>4330.8599999999997</v>
      </c>
      <c r="SVX59" s="70">
        <f t="shared" si="2405"/>
        <v>4330.8599999999997</v>
      </c>
      <c r="SVY59" s="70">
        <f t="shared" si="2405"/>
        <v>4330.8599999999997</v>
      </c>
      <c r="SVZ59" s="70">
        <f t="shared" si="2405"/>
        <v>4330.8599999999997</v>
      </c>
      <c r="SWA59" s="70">
        <f t="shared" si="2405"/>
        <v>4330.8599999999997</v>
      </c>
      <c r="SWB59" s="70">
        <f t="shared" si="2405"/>
        <v>4330.8599999999997</v>
      </c>
      <c r="SWC59" s="70">
        <f t="shared" si="2405"/>
        <v>4330.8599999999997</v>
      </c>
      <c r="SWD59" s="70">
        <f t="shared" si="2405"/>
        <v>4330.8599999999997</v>
      </c>
      <c r="SWE59" s="70">
        <f t="shared" si="2405"/>
        <v>4330.8599999999997</v>
      </c>
      <c r="SWF59" s="70">
        <f t="shared" si="2405"/>
        <v>4330.8599999999997</v>
      </c>
      <c r="SWG59" s="70">
        <f t="shared" si="2405"/>
        <v>4330.8599999999997</v>
      </c>
      <c r="SWH59" s="50">
        <f t="shared" si="2406"/>
        <v>51970.32</v>
      </c>
      <c r="SWI59" s="61" t="s">
        <v>50</v>
      </c>
      <c r="SWJ59" s="60">
        <v>51970.319999999992</v>
      </c>
      <c r="SWK59" s="45">
        <f t="shared" si="2407"/>
        <v>4330.8599999999997</v>
      </c>
      <c r="SWL59" s="70">
        <f t="shared" ref="SWL59" si="3728">SWK59</f>
        <v>4330.8599999999997</v>
      </c>
      <c r="SWM59" s="70">
        <f t="shared" si="2408"/>
        <v>4330.8599999999997</v>
      </c>
      <c r="SWN59" s="70">
        <f t="shared" si="2408"/>
        <v>4330.8599999999997</v>
      </c>
      <c r="SWO59" s="70">
        <f t="shared" si="2408"/>
        <v>4330.8599999999997</v>
      </c>
      <c r="SWP59" s="70">
        <f t="shared" si="2408"/>
        <v>4330.8599999999997</v>
      </c>
      <c r="SWQ59" s="70">
        <f t="shared" si="2408"/>
        <v>4330.8599999999997</v>
      </c>
      <c r="SWR59" s="70">
        <f t="shared" si="2408"/>
        <v>4330.8599999999997</v>
      </c>
      <c r="SWS59" s="70">
        <f t="shared" si="2408"/>
        <v>4330.8599999999997</v>
      </c>
      <c r="SWT59" s="70">
        <f t="shared" si="2408"/>
        <v>4330.8599999999997</v>
      </c>
      <c r="SWU59" s="70">
        <f t="shared" si="2408"/>
        <v>4330.8599999999997</v>
      </c>
      <c r="SWV59" s="70">
        <f t="shared" si="2408"/>
        <v>4330.8599999999997</v>
      </c>
      <c r="SWW59" s="70">
        <f t="shared" si="2408"/>
        <v>4330.8599999999997</v>
      </c>
      <c r="SWX59" s="50">
        <f t="shared" si="2409"/>
        <v>51970.32</v>
      </c>
      <c r="SWY59" s="61" t="s">
        <v>50</v>
      </c>
      <c r="SWZ59" s="60">
        <v>51970.319999999992</v>
      </c>
      <c r="SXA59" s="45">
        <f t="shared" si="2410"/>
        <v>4330.8599999999997</v>
      </c>
      <c r="SXB59" s="70">
        <f t="shared" ref="SXB59" si="3729">SXA59</f>
        <v>4330.8599999999997</v>
      </c>
      <c r="SXC59" s="70">
        <f t="shared" si="2411"/>
        <v>4330.8599999999997</v>
      </c>
      <c r="SXD59" s="70">
        <f t="shared" si="2411"/>
        <v>4330.8599999999997</v>
      </c>
      <c r="SXE59" s="70">
        <f t="shared" si="2411"/>
        <v>4330.8599999999997</v>
      </c>
      <c r="SXF59" s="70">
        <f t="shared" si="2411"/>
        <v>4330.8599999999997</v>
      </c>
      <c r="SXG59" s="70">
        <f t="shared" si="2411"/>
        <v>4330.8599999999997</v>
      </c>
      <c r="SXH59" s="70">
        <f t="shared" si="2411"/>
        <v>4330.8599999999997</v>
      </c>
      <c r="SXI59" s="70">
        <f t="shared" si="2411"/>
        <v>4330.8599999999997</v>
      </c>
      <c r="SXJ59" s="70">
        <f t="shared" si="2411"/>
        <v>4330.8599999999997</v>
      </c>
      <c r="SXK59" s="70">
        <f t="shared" si="2411"/>
        <v>4330.8599999999997</v>
      </c>
      <c r="SXL59" s="70">
        <f t="shared" si="2411"/>
        <v>4330.8599999999997</v>
      </c>
      <c r="SXM59" s="70">
        <f t="shared" si="2411"/>
        <v>4330.8599999999997</v>
      </c>
      <c r="SXN59" s="50">
        <f t="shared" si="2412"/>
        <v>51970.32</v>
      </c>
      <c r="SXO59" s="61" t="s">
        <v>50</v>
      </c>
      <c r="SXP59" s="60">
        <v>51970.319999999992</v>
      </c>
      <c r="SXQ59" s="45">
        <f t="shared" si="2413"/>
        <v>4330.8599999999997</v>
      </c>
      <c r="SXR59" s="70">
        <f t="shared" ref="SXR59" si="3730">SXQ59</f>
        <v>4330.8599999999997</v>
      </c>
      <c r="SXS59" s="70">
        <f t="shared" si="2414"/>
        <v>4330.8599999999997</v>
      </c>
      <c r="SXT59" s="70">
        <f t="shared" si="2414"/>
        <v>4330.8599999999997</v>
      </c>
      <c r="SXU59" s="70">
        <f t="shared" si="2414"/>
        <v>4330.8599999999997</v>
      </c>
      <c r="SXV59" s="70">
        <f t="shared" si="2414"/>
        <v>4330.8599999999997</v>
      </c>
      <c r="SXW59" s="70">
        <f t="shared" si="2414"/>
        <v>4330.8599999999997</v>
      </c>
      <c r="SXX59" s="70">
        <f t="shared" si="2414"/>
        <v>4330.8599999999997</v>
      </c>
      <c r="SXY59" s="70">
        <f t="shared" si="2414"/>
        <v>4330.8599999999997</v>
      </c>
      <c r="SXZ59" s="70">
        <f t="shared" si="2414"/>
        <v>4330.8599999999997</v>
      </c>
      <c r="SYA59" s="70">
        <f t="shared" si="2414"/>
        <v>4330.8599999999997</v>
      </c>
      <c r="SYB59" s="70">
        <f t="shared" si="2414"/>
        <v>4330.8599999999997</v>
      </c>
      <c r="SYC59" s="70">
        <f t="shared" si="2414"/>
        <v>4330.8599999999997</v>
      </c>
      <c r="SYD59" s="50">
        <f t="shared" si="2415"/>
        <v>51970.32</v>
      </c>
      <c r="SYE59" s="61" t="s">
        <v>50</v>
      </c>
      <c r="SYF59" s="60">
        <v>51970.319999999992</v>
      </c>
      <c r="SYG59" s="45">
        <f t="shared" si="2416"/>
        <v>4330.8599999999997</v>
      </c>
      <c r="SYH59" s="70">
        <f t="shared" ref="SYH59" si="3731">SYG59</f>
        <v>4330.8599999999997</v>
      </c>
      <c r="SYI59" s="70">
        <f t="shared" si="2417"/>
        <v>4330.8599999999997</v>
      </c>
      <c r="SYJ59" s="70">
        <f t="shared" si="2417"/>
        <v>4330.8599999999997</v>
      </c>
      <c r="SYK59" s="70">
        <f t="shared" si="2417"/>
        <v>4330.8599999999997</v>
      </c>
      <c r="SYL59" s="70">
        <f t="shared" si="2417"/>
        <v>4330.8599999999997</v>
      </c>
      <c r="SYM59" s="70">
        <f t="shared" si="2417"/>
        <v>4330.8599999999997</v>
      </c>
      <c r="SYN59" s="70">
        <f t="shared" si="2417"/>
        <v>4330.8599999999997</v>
      </c>
      <c r="SYO59" s="70">
        <f t="shared" si="2417"/>
        <v>4330.8599999999997</v>
      </c>
      <c r="SYP59" s="70">
        <f t="shared" si="2417"/>
        <v>4330.8599999999997</v>
      </c>
      <c r="SYQ59" s="70">
        <f t="shared" si="2417"/>
        <v>4330.8599999999997</v>
      </c>
      <c r="SYR59" s="70">
        <f t="shared" si="2417"/>
        <v>4330.8599999999997</v>
      </c>
      <c r="SYS59" s="70">
        <f t="shared" si="2417"/>
        <v>4330.8599999999997</v>
      </c>
      <c r="SYT59" s="50">
        <f t="shared" si="2418"/>
        <v>51970.32</v>
      </c>
      <c r="SYU59" s="61" t="s">
        <v>50</v>
      </c>
      <c r="SYV59" s="60">
        <v>51970.319999999992</v>
      </c>
      <c r="SYW59" s="45">
        <f t="shared" si="2419"/>
        <v>4330.8599999999997</v>
      </c>
      <c r="SYX59" s="70">
        <f t="shared" ref="SYX59" si="3732">SYW59</f>
        <v>4330.8599999999997</v>
      </c>
      <c r="SYY59" s="70">
        <f t="shared" si="2420"/>
        <v>4330.8599999999997</v>
      </c>
      <c r="SYZ59" s="70">
        <f t="shared" si="2420"/>
        <v>4330.8599999999997</v>
      </c>
      <c r="SZA59" s="70">
        <f t="shared" si="2420"/>
        <v>4330.8599999999997</v>
      </c>
      <c r="SZB59" s="70">
        <f t="shared" si="2420"/>
        <v>4330.8599999999997</v>
      </c>
      <c r="SZC59" s="70">
        <f t="shared" si="2420"/>
        <v>4330.8599999999997</v>
      </c>
      <c r="SZD59" s="70">
        <f t="shared" si="2420"/>
        <v>4330.8599999999997</v>
      </c>
      <c r="SZE59" s="70">
        <f t="shared" si="2420"/>
        <v>4330.8599999999997</v>
      </c>
      <c r="SZF59" s="70">
        <f t="shared" si="2420"/>
        <v>4330.8599999999997</v>
      </c>
      <c r="SZG59" s="70">
        <f t="shared" si="2420"/>
        <v>4330.8599999999997</v>
      </c>
      <c r="SZH59" s="70">
        <f t="shared" si="2420"/>
        <v>4330.8599999999997</v>
      </c>
      <c r="SZI59" s="70">
        <f t="shared" si="2420"/>
        <v>4330.8599999999997</v>
      </c>
      <c r="SZJ59" s="50">
        <f t="shared" si="2421"/>
        <v>51970.32</v>
      </c>
      <c r="SZK59" s="61" t="s">
        <v>50</v>
      </c>
      <c r="SZL59" s="60">
        <v>51970.319999999992</v>
      </c>
      <c r="SZM59" s="45">
        <f t="shared" si="2422"/>
        <v>4330.8599999999997</v>
      </c>
      <c r="SZN59" s="70">
        <f t="shared" ref="SZN59" si="3733">SZM59</f>
        <v>4330.8599999999997</v>
      </c>
      <c r="SZO59" s="70">
        <f t="shared" si="2423"/>
        <v>4330.8599999999997</v>
      </c>
      <c r="SZP59" s="70">
        <f t="shared" si="2423"/>
        <v>4330.8599999999997</v>
      </c>
      <c r="SZQ59" s="70">
        <f t="shared" si="2423"/>
        <v>4330.8599999999997</v>
      </c>
      <c r="SZR59" s="70">
        <f t="shared" si="2423"/>
        <v>4330.8599999999997</v>
      </c>
      <c r="SZS59" s="70">
        <f t="shared" si="2423"/>
        <v>4330.8599999999997</v>
      </c>
      <c r="SZT59" s="70">
        <f t="shared" si="2423"/>
        <v>4330.8599999999997</v>
      </c>
      <c r="SZU59" s="70">
        <f t="shared" si="2423"/>
        <v>4330.8599999999997</v>
      </c>
      <c r="SZV59" s="70">
        <f t="shared" si="2423"/>
        <v>4330.8599999999997</v>
      </c>
      <c r="SZW59" s="70">
        <f t="shared" si="2423"/>
        <v>4330.8599999999997</v>
      </c>
      <c r="SZX59" s="70">
        <f t="shared" si="2423"/>
        <v>4330.8599999999997</v>
      </c>
      <c r="SZY59" s="70">
        <f t="shared" si="2423"/>
        <v>4330.8599999999997</v>
      </c>
      <c r="SZZ59" s="50">
        <f t="shared" si="2424"/>
        <v>51970.32</v>
      </c>
      <c r="TAA59" s="61" t="s">
        <v>50</v>
      </c>
      <c r="TAB59" s="60">
        <v>51970.319999999992</v>
      </c>
      <c r="TAC59" s="45">
        <f t="shared" si="2425"/>
        <v>4330.8599999999997</v>
      </c>
      <c r="TAD59" s="70">
        <f t="shared" ref="TAD59" si="3734">TAC59</f>
        <v>4330.8599999999997</v>
      </c>
      <c r="TAE59" s="70">
        <f t="shared" si="2426"/>
        <v>4330.8599999999997</v>
      </c>
      <c r="TAF59" s="70">
        <f t="shared" si="2426"/>
        <v>4330.8599999999997</v>
      </c>
      <c r="TAG59" s="70">
        <f t="shared" si="2426"/>
        <v>4330.8599999999997</v>
      </c>
      <c r="TAH59" s="70">
        <f t="shared" si="2426"/>
        <v>4330.8599999999997</v>
      </c>
      <c r="TAI59" s="70">
        <f t="shared" si="2426"/>
        <v>4330.8599999999997</v>
      </c>
      <c r="TAJ59" s="70">
        <f t="shared" si="2426"/>
        <v>4330.8599999999997</v>
      </c>
      <c r="TAK59" s="70">
        <f t="shared" si="2426"/>
        <v>4330.8599999999997</v>
      </c>
      <c r="TAL59" s="70">
        <f t="shared" si="2426"/>
        <v>4330.8599999999997</v>
      </c>
      <c r="TAM59" s="70">
        <f t="shared" si="2426"/>
        <v>4330.8599999999997</v>
      </c>
      <c r="TAN59" s="70">
        <f t="shared" si="2426"/>
        <v>4330.8599999999997</v>
      </c>
      <c r="TAO59" s="70">
        <f t="shared" si="2426"/>
        <v>4330.8599999999997</v>
      </c>
      <c r="TAP59" s="50">
        <f t="shared" si="2427"/>
        <v>51970.32</v>
      </c>
      <c r="TAQ59" s="61" t="s">
        <v>50</v>
      </c>
      <c r="TAR59" s="60">
        <v>51970.319999999992</v>
      </c>
      <c r="TAS59" s="45">
        <f t="shared" si="2428"/>
        <v>4330.8599999999997</v>
      </c>
      <c r="TAT59" s="70">
        <f t="shared" ref="TAT59" si="3735">TAS59</f>
        <v>4330.8599999999997</v>
      </c>
      <c r="TAU59" s="70">
        <f t="shared" si="2429"/>
        <v>4330.8599999999997</v>
      </c>
      <c r="TAV59" s="70">
        <f t="shared" si="2429"/>
        <v>4330.8599999999997</v>
      </c>
      <c r="TAW59" s="70">
        <f t="shared" si="2429"/>
        <v>4330.8599999999997</v>
      </c>
      <c r="TAX59" s="70">
        <f t="shared" si="2429"/>
        <v>4330.8599999999997</v>
      </c>
      <c r="TAY59" s="70">
        <f t="shared" si="2429"/>
        <v>4330.8599999999997</v>
      </c>
      <c r="TAZ59" s="70">
        <f t="shared" si="2429"/>
        <v>4330.8599999999997</v>
      </c>
      <c r="TBA59" s="70">
        <f t="shared" si="2429"/>
        <v>4330.8599999999997</v>
      </c>
      <c r="TBB59" s="70">
        <f t="shared" si="2429"/>
        <v>4330.8599999999997</v>
      </c>
      <c r="TBC59" s="70">
        <f t="shared" si="2429"/>
        <v>4330.8599999999997</v>
      </c>
      <c r="TBD59" s="70">
        <f t="shared" si="2429"/>
        <v>4330.8599999999997</v>
      </c>
      <c r="TBE59" s="70">
        <f t="shared" si="2429"/>
        <v>4330.8599999999997</v>
      </c>
      <c r="TBF59" s="50">
        <f t="shared" si="2430"/>
        <v>51970.32</v>
      </c>
      <c r="TBG59" s="61" t="s">
        <v>50</v>
      </c>
      <c r="TBH59" s="60">
        <v>51970.319999999992</v>
      </c>
      <c r="TBI59" s="45">
        <f t="shared" si="2431"/>
        <v>4330.8599999999997</v>
      </c>
      <c r="TBJ59" s="70">
        <f t="shared" ref="TBJ59" si="3736">TBI59</f>
        <v>4330.8599999999997</v>
      </c>
      <c r="TBK59" s="70">
        <f t="shared" si="2432"/>
        <v>4330.8599999999997</v>
      </c>
      <c r="TBL59" s="70">
        <f t="shared" si="2432"/>
        <v>4330.8599999999997</v>
      </c>
      <c r="TBM59" s="70">
        <f t="shared" si="2432"/>
        <v>4330.8599999999997</v>
      </c>
      <c r="TBN59" s="70">
        <f t="shared" si="2432"/>
        <v>4330.8599999999997</v>
      </c>
      <c r="TBO59" s="70">
        <f t="shared" si="2432"/>
        <v>4330.8599999999997</v>
      </c>
      <c r="TBP59" s="70">
        <f t="shared" si="2432"/>
        <v>4330.8599999999997</v>
      </c>
      <c r="TBQ59" s="70">
        <f t="shared" si="2432"/>
        <v>4330.8599999999997</v>
      </c>
      <c r="TBR59" s="70">
        <f t="shared" si="2432"/>
        <v>4330.8599999999997</v>
      </c>
      <c r="TBS59" s="70">
        <f t="shared" si="2432"/>
        <v>4330.8599999999997</v>
      </c>
      <c r="TBT59" s="70">
        <f t="shared" si="2432"/>
        <v>4330.8599999999997</v>
      </c>
      <c r="TBU59" s="70">
        <f t="shared" si="2432"/>
        <v>4330.8599999999997</v>
      </c>
      <c r="TBV59" s="50">
        <f t="shared" si="2433"/>
        <v>51970.32</v>
      </c>
      <c r="TBW59" s="61" t="s">
        <v>50</v>
      </c>
      <c r="TBX59" s="60">
        <v>51970.319999999992</v>
      </c>
      <c r="TBY59" s="45">
        <f t="shared" si="2434"/>
        <v>4330.8599999999997</v>
      </c>
      <c r="TBZ59" s="70">
        <f t="shared" ref="TBZ59" si="3737">TBY59</f>
        <v>4330.8599999999997</v>
      </c>
      <c r="TCA59" s="70">
        <f t="shared" si="2435"/>
        <v>4330.8599999999997</v>
      </c>
      <c r="TCB59" s="70">
        <f t="shared" si="2435"/>
        <v>4330.8599999999997</v>
      </c>
      <c r="TCC59" s="70">
        <f t="shared" si="2435"/>
        <v>4330.8599999999997</v>
      </c>
      <c r="TCD59" s="70">
        <f t="shared" si="2435"/>
        <v>4330.8599999999997</v>
      </c>
      <c r="TCE59" s="70">
        <f t="shared" si="2435"/>
        <v>4330.8599999999997</v>
      </c>
      <c r="TCF59" s="70">
        <f t="shared" si="2435"/>
        <v>4330.8599999999997</v>
      </c>
      <c r="TCG59" s="70">
        <f t="shared" si="2435"/>
        <v>4330.8599999999997</v>
      </c>
      <c r="TCH59" s="70">
        <f t="shared" si="2435"/>
        <v>4330.8599999999997</v>
      </c>
      <c r="TCI59" s="70">
        <f t="shared" si="2435"/>
        <v>4330.8599999999997</v>
      </c>
      <c r="TCJ59" s="70">
        <f t="shared" si="2435"/>
        <v>4330.8599999999997</v>
      </c>
      <c r="TCK59" s="70">
        <f t="shared" si="2435"/>
        <v>4330.8599999999997</v>
      </c>
      <c r="TCL59" s="50">
        <f t="shared" si="2436"/>
        <v>51970.32</v>
      </c>
      <c r="TCM59" s="61" t="s">
        <v>50</v>
      </c>
      <c r="TCN59" s="60">
        <v>51970.319999999992</v>
      </c>
      <c r="TCO59" s="45">
        <f t="shared" si="2437"/>
        <v>4330.8599999999997</v>
      </c>
      <c r="TCP59" s="70">
        <f t="shared" ref="TCP59" si="3738">TCO59</f>
        <v>4330.8599999999997</v>
      </c>
      <c r="TCQ59" s="70">
        <f t="shared" si="2438"/>
        <v>4330.8599999999997</v>
      </c>
      <c r="TCR59" s="70">
        <f t="shared" si="2438"/>
        <v>4330.8599999999997</v>
      </c>
      <c r="TCS59" s="70">
        <f t="shared" si="2438"/>
        <v>4330.8599999999997</v>
      </c>
      <c r="TCT59" s="70">
        <f t="shared" si="2438"/>
        <v>4330.8599999999997</v>
      </c>
      <c r="TCU59" s="70">
        <f t="shared" si="2438"/>
        <v>4330.8599999999997</v>
      </c>
      <c r="TCV59" s="70">
        <f t="shared" si="2438"/>
        <v>4330.8599999999997</v>
      </c>
      <c r="TCW59" s="70">
        <f t="shared" si="2438"/>
        <v>4330.8599999999997</v>
      </c>
      <c r="TCX59" s="70">
        <f t="shared" si="2438"/>
        <v>4330.8599999999997</v>
      </c>
      <c r="TCY59" s="70">
        <f t="shared" si="2438"/>
        <v>4330.8599999999997</v>
      </c>
      <c r="TCZ59" s="70">
        <f t="shared" si="2438"/>
        <v>4330.8599999999997</v>
      </c>
      <c r="TDA59" s="70">
        <f t="shared" si="2438"/>
        <v>4330.8599999999997</v>
      </c>
      <c r="TDB59" s="50">
        <f t="shared" si="2439"/>
        <v>51970.32</v>
      </c>
      <c r="TDC59" s="61" t="s">
        <v>50</v>
      </c>
      <c r="TDD59" s="60">
        <v>51970.319999999992</v>
      </c>
      <c r="TDE59" s="45">
        <f t="shared" si="2440"/>
        <v>4330.8599999999997</v>
      </c>
      <c r="TDF59" s="70">
        <f t="shared" ref="TDF59" si="3739">TDE59</f>
        <v>4330.8599999999997</v>
      </c>
      <c r="TDG59" s="70">
        <f t="shared" si="2441"/>
        <v>4330.8599999999997</v>
      </c>
      <c r="TDH59" s="70">
        <f t="shared" si="2441"/>
        <v>4330.8599999999997</v>
      </c>
      <c r="TDI59" s="70">
        <f t="shared" si="2441"/>
        <v>4330.8599999999997</v>
      </c>
      <c r="TDJ59" s="70">
        <f t="shared" si="2441"/>
        <v>4330.8599999999997</v>
      </c>
      <c r="TDK59" s="70">
        <f t="shared" si="2441"/>
        <v>4330.8599999999997</v>
      </c>
      <c r="TDL59" s="70">
        <f t="shared" si="2441"/>
        <v>4330.8599999999997</v>
      </c>
      <c r="TDM59" s="70">
        <f t="shared" si="2441"/>
        <v>4330.8599999999997</v>
      </c>
      <c r="TDN59" s="70">
        <f t="shared" si="2441"/>
        <v>4330.8599999999997</v>
      </c>
      <c r="TDO59" s="70">
        <f t="shared" si="2441"/>
        <v>4330.8599999999997</v>
      </c>
      <c r="TDP59" s="70">
        <f t="shared" si="2441"/>
        <v>4330.8599999999997</v>
      </c>
      <c r="TDQ59" s="70">
        <f t="shared" si="2441"/>
        <v>4330.8599999999997</v>
      </c>
      <c r="TDR59" s="50">
        <f t="shared" si="2442"/>
        <v>51970.32</v>
      </c>
      <c r="TDS59" s="61" t="s">
        <v>50</v>
      </c>
      <c r="TDT59" s="60">
        <v>51970.319999999992</v>
      </c>
      <c r="TDU59" s="45">
        <f t="shared" si="2443"/>
        <v>4330.8599999999997</v>
      </c>
      <c r="TDV59" s="70">
        <f t="shared" ref="TDV59" si="3740">TDU59</f>
        <v>4330.8599999999997</v>
      </c>
      <c r="TDW59" s="70">
        <f t="shared" si="2444"/>
        <v>4330.8599999999997</v>
      </c>
      <c r="TDX59" s="70">
        <f t="shared" si="2444"/>
        <v>4330.8599999999997</v>
      </c>
      <c r="TDY59" s="70">
        <f t="shared" si="2444"/>
        <v>4330.8599999999997</v>
      </c>
      <c r="TDZ59" s="70">
        <f t="shared" si="2444"/>
        <v>4330.8599999999997</v>
      </c>
      <c r="TEA59" s="70">
        <f t="shared" si="2444"/>
        <v>4330.8599999999997</v>
      </c>
      <c r="TEB59" s="70">
        <f t="shared" si="2444"/>
        <v>4330.8599999999997</v>
      </c>
      <c r="TEC59" s="70">
        <f t="shared" si="2444"/>
        <v>4330.8599999999997</v>
      </c>
      <c r="TED59" s="70">
        <f t="shared" si="2444"/>
        <v>4330.8599999999997</v>
      </c>
      <c r="TEE59" s="70">
        <f t="shared" si="2444"/>
        <v>4330.8599999999997</v>
      </c>
      <c r="TEF59" s="70">
        <f t="shared" si="2444"/>
        <v>4330.8599999999997</v>
      </c>
      <c r="TEG59" s="70">
        <f t="shared" si="2444"/>
        <v>4330.8599999999997</v>
      </c>
      <c r="TEH59" s="50">
        <f t="shared" si="2445"/>
        <v>51970.32</v>
      </c>
      <c r="TEI59" s="61" t="s">
        <v>50</v>
      </c>
      <c r="TEJ59" s="60">
        <v>51970.319999999992</v>
      </c>
      <c r="TEK59" s="45">
        <f t="shared" si="2446"/>
        <v>4330.8599999999997</v>
      </c>
      <c r="TEL59" s="70">
        <f t="shared" ref="TEL59" si="3741">TEK59</f>
        <v>4330.8599999999997</v>
      </c>
      <c r="TEM59" s="70">
        <f t="shared" si="2447"/>
        <v>4330.8599999999997</v>
      </c>
      <c r="TEN59" s="70">
        <f t="shared" si="2447"/>
        <v>4330.8599999999997</v>
      </c>
      <c r="TEO59" s="70">
        <f t="shared" si="2447"/>
        <v>4330.8599999999997</v>
      </c>
      <c r="TEP59" s="70">
        <f t="shared" si="2447"/>
        <v>4330.8599999999997</v>
      </c>
      <c r="TEQ59" s="70">
        <f t="shared" si="2447"/>
        <v>4330.8599999999997</v>
      </c>
      <c r="TER59" s="70">
        <f t="shared" si="2447"/>
        <v>4330.8599999999997</v>
      </c>
      <c r="TES59" s="70">
        <f t="shared" si="2447"/>
        <v>4330.8599999999997</v>
      </c>
      <c r="TET59" s="70">
        <f t="shared" si="2447"/>
        <v>4330.8599999999997</v>
      </c>
      <c r="TEU59" s="70">
        <f t="shared" si="2447"/>
        <v>4330.8599999999997</v>
      </c>
      <c r="TEV59" s="70">
        <f t="shared" si="2447"/>
        <v>4330.8599999999997</v>
      </c>
      <c r="TEW59" s="70">
        <f t="shared" si="2447"/>
        <v>4330.8599999999997</v>
      </c>
      <c r="TEX59" s="50">
        <f t="shared" si="2448"/>
        <v>51970.32</v>
      </c>
      <c r="TEY59" s="61" t="s">
        <v>50</v>
      </c>
      <c r="TEZ59" s="60">
        <v>51970.319999999992</v>
      </c>
      <c r="TFA59" s="45">
        <f t="shared" si="2449"/>
        <v>4330.8599999999997</v>
      </c>
      <c r="TFB59" s="70">
        <f t="shared" ref="TFB59" si="3742">TFA59</f>
        <v>4330.8599999999997</v>
      </c>
      <c r="TFC59" s="70">
        <f t="shared" si="2450"/>
        <v>4330.8599999999997</v>
      </c>
      <c r="TFD59" s="70">
        <f t="shared" si="2450"/>
        <v>4330.8599999999997</v>
      </c>
      <c r="TFE59" s="70">
        <f t="shared" si="2450"/>
        <v>4330.8599999999997</v>
      </c>
      <c r="TFF59" s="70">
        <f t="shared" si="2450"/>
        <v>4330.8599999999997</v>
      </c>
      <c r="TFG59" s="70">
        <f t="shared" si="2450"/>
        <v>4330.8599999999997</v>
      </c>
      <c r="TFH59" s="70">
        <f t="shared" si="2450"/>
        <v>4330.8599999999997</v>
      </c>
      <c r="TFI59" s="70">
        <f t="shared" si="2450"/>
        <v>4330.8599999999997</v>
      </c>
      <c r="TFJ59" s="70">
        <f t="shared" si="2450"/>
        <v>4330.8599999999997</v>
      </c>
      <c r="TFK59" s="70">
        <f t="shared" si="2450"/>
        <v>4330.8599999999997</v>
      </c>
      <c r="TFL59" s="70">
        <f t="shared" si="2450"/>
        <v>4330.8599999999997</v>
      </c>
      <c r="TFM59" s="70">
        <f t="shared" si="2450"/>
        <v>4330.8599999999997</v>
      </c>
      <c r="TFN59" s="50">
        <f t="shared" si="2451"/>
        <v>51970.32</v>
      </c>
      <c r="TFO59" s="61" t="s">
        <v>50</v>
      </c>
      <c r="TFP59" s="60">
        <v>51970.319999999992</v>
      </c>
      <c r="TFQ59" s="45">
        <f t="shared" si="2452"/>
        <v>4330.8599999999997</v>
      </c>
      <c r="TFR59" s="70">
        <f t="shared" ref="TFR59" si="3743">TFQ59</f>
        <v>4330.8599999999997</v>
      </c>
      <c r="TFS59" s="70">
        <f t="shared" si="2453"/>
        <v>4330.8599999999997</v>
      </c>
      <c r="TFT59" s="70">
        <f t="shared" si="2453"/>
        <v>4330.8599999999997</v>
      </c>
      <c r="TFU59" s="70">
        <f t="shared" si="2453"/>
        <v>4330.8599999999997</v>
      </c>
      <c r="TFV59" s="70">
        <f t="shared" si="2453"/>
        <v>4330.8599999999997</v>
      </c>
      <c r="TFW59" s="70">
        <f t="shared" si="2453"/>
        <v>4330.8599999999997</v>
      </c>
      <c r="TFX59" s="70">
        <f t="shared" si="2453"/>
        <v>4330.8599999999997</v>
      </c>
      <c r="TFY59" s="70">
        <f t="shared" si="2453"/>
        <v>4330.8599999999997</v>
      </c>
      <c r="TFZ59" s="70">
        <f t="shared" si="2453"/>
        <v>4330.8599999999997</v>
      </c>
      <c r="TGA59" s="70">
        <f t="shared" si="2453"/>
        <v>4330.8599999999997</v>
      </c>
      <c r="TGB59" s="70">
        <f t="shared" si="2453"/>
        <v>4330.8599999999997</v>
      </c>
      <c r="TGC59" s="70">
        <f t="shared" si="2453"/>
        <v>4330.8599999999997</v>
      </c>
      <c r="TGD59" s="50">
        <f t="shared" si="2454"/>
        <v>51970.32</v>
      </c>
      <c r="TGE59" s="61" t="s">
        <v>50</v>
      </c>
      <c r="TGF59" s="60">
        <v>51970.319999999992</v>
      </c>
      <c r="TGG59" s="45">
        <f t="shared" si="2455"/>
        <v>4330.8599999999997</v>
      </c>
      <c r="TGH59" s="70">
        <f t="shared" ref="TGH59" si="3744">TGG59</f>
        <v>4330.8599999999997</v>
      </c>
      <c r="TGI59" s="70">
        <f t="shared" si="2456"/>
        <v>4330.8599999999997</v>
      </c>
      <c r="TGJ59" s="70">
        <f t="shared" si="2456"/>
        <v>4330.8599999999997</v>
      </c>
      <c r="TGK59" s="70">
        <f t="shared" si="2456"/>
        <v>4330.8599999999997</v>
      </c>
      <c r="TGL59" s="70">
        <f t="shared" si="2456"/>
        <v>4330.8599999999997</v>
      </c>
      <c r="TGM59" s="70">
        <f t="shared" si="2456"/>
        <v>4330.8599999999997</v>
      </c>
      <c r="TGN59" s="70">
        <f t="shared" si="2456"/>
        <v>4330.8599999999997</v>
      </c>
      <c r="TGO59" s="70">
        <f t="shared" si="2456"/>
        <v>4330.8599999999997</v>
      </c>
      <c r="TGP59" s="70">
        <f t="shared" si="2456"/>
        <v>4330.8599999999997</v>
      </c>
      <c r="TGQ59" s="70">
        <f t="shared" si="2456"/>
        <v>4330.8599999999997</v>
      </c>
      <c r="TGR59" s="70">
        <f t="shared" si="2456"/>
        <v>4330.8599999999997</v>
      </c>
      <c r="TGS59" s="70">
        <f t="shared" si="2456"/>
        <v>4330.8599999999997</v>
      </c>
      <c r="TGT59" s="50">
        <f t="shared" si="2457"/>
        <v>51970.32</v>
      </c>
      <c r="TGU59" s="61" t="s">
        <v>50</v>
      </c>
      <c r="TGV59" s="60">
        <v>51970.319999999992</v>
      </c>
      <c r="TGW59" s="45">
        <f t="shared" si="2458"/>
        <v>4330.8599999999997</v>
      </c>
      <c r="TGX59" s="70">
        <f t="shared" ref="TGX59" si="3745">TGW59</f>
        <v>4330.8599999999997</v>
      </c>
      <c r="TGY59" s="70">
        <f t="shared" si="2459"/>
        <v>4330.8599999999997</v>
      </c>
      <c r="TGZ59" s="70">
        <f t="shared" si="2459"/>
        <v>4330.8599999999997</v>
      </c>
      <c r="THA59" s="70">
        <f t="shared" si="2459"/>
        <v>4330.8599999999997</v>
      </c>
      <c r="THB59" s="70">
        <f t="shared" si="2459"/>
        <v>4330.8599999999997</v>
      </c>
      <c r="THC59" s="70">
        <f t="shared" si="2459"/>
        <v>4330.8599999999997</v>
      </c>
      <c r="THD59" s="70">
        <f t="shared" si="2459"/>
        <v>4330.8599999999997</v>
      </c>
      <c r="THE59" s="70">
        <f t="shared" si="2459"/>
        <v>4330.8599999999997</v>
      </c>
      <c r="THF59" s="70">
        <f t="shared" si="2459"/>
        <v>4330.8599999999997</v>
      </c>
      <c r="THG59" s="70">
        <f t="shared" si="2459"/>
        <v>4330.8599999999997</v>
      </c>
      <c r="THH59" s="70">
        <f t="shared" si="2459"/>
        <v>4330.8599999999997</v>
      </c>
      <c r="THI59" s="70">
        <f t="shared" si="2459"/>
        <v>4330.8599999999997</v>
      </c>
      <c r="THJ59" s="50">
        <f t="shared" si="2460"/>
        <v>51970.32</v>
      </c>
      <c r="THK59" s="61" t="s">
        <v>50</v>
      </c>
      <c r="THL59" s="60">
        <v>51970.319999999992</v>
      </c>
      <c r="THM59" s="45">
        <f t="shared" si="2461"/>
        <v>4330.8599999999997</v>
      </c>
      <c r="THN59" s="70">
        <f t="shared" ref="THN59" si="3746">THM59</f>
        <v>4330.8599999999997</v>
      </c>
      <c r="THO59" s="70">
        <f t="shared" si="2462"/>
        <v>4330.8599999999997</v>
      </c>
      <c r="THP59" s="70">
        <f t="shared" si="2462"/>
        <v>4330.8599999999997</v>
      </c>
      <c r="THQ59" s="70">
        <f t="shared" si="2462"/>
        <v>4330.8599999999997</v>
      </c>
      <c r="THR59" s="70">
        <f t="shared" si="2462"/>
        <v>4330.8599999999997</v>
      </c>
      <c r="THS59" s="70">
        <f t="shared" si="2462"/>
        <v>4330.8599999999997</v>
      </c>
      <c r="THT59" s="70">
        <f t="shared" si="2462"/>
        <v>4330.8599999999997</v>
      </c>
      <c r="THU59" s="70">
        <f t="shared" si="2462"/>
        <v>4330.8599999999997</v>
      </c>
      <c r="THV59" s="70">
        <f t="shared" si="2462"/>
        <v>4330.8599999999997</v>
      </c>
      <c r="THW59" s="70">
        <f t="shared" si="2462"/>
        <v>4330.8599999999997</v>
      </c>
      <c r="THX59" s="70">
        <f t="shared" si="2462"/>
        <v>4330.8599999999997</v>
      </c>
      <c r="THY59" s="70">
        <f t="shared" si="2462"/>
        <v>4330.8599999999997</v>
      </c>
      <c r="THZ59" s="50">
        <f t="shared" si="2463"/>
        <v>51970.32</v>
      </c>
      <c r="TIA59" s="61" t="s">
        <v>50</v>
      </c>
      <c r="TIB59" s="60">
        <v>51970.319999999992</v>
      </c>
      <c r="TIC59" s="45">
        <f t="shared" si="2464"/>
        <v>4330.8599999999997</v>
      </c>
      <c r="TID59" s="70">
        <f t="shared" ref="TID59" si="3747">TIC59</f>
        <v>4330.8599999999997</v>
      </c>
      <c r="TIE59" s="70">
        <f t="shared" si="2465"/>
        <v>4330.8599999999997</v>
      </c>
      <c r="TIF59" s="70">
        <f t="shared" si="2465"/>
        <v>4330.8599999999997</v>
      </c>
      <c r="TIG59" s="70">
        <f t="shared" si="2465"/>
        <v>4330.8599999999997</v>
      </c>
      <c r="TIH59" s="70">
        <f t="shared" si="2465"/>
        <v>4330.8599999999997</v>
      </c>
      <c r="TII59" s="70">
        <f t="shared" si="2465"/>
        <v>4330.8599999999997</v>
      </c>
      <c r="TIJ59" s="70">
        <f t="shared" si="2465"/>
        <v>4330.8599999999997</v>
      </c>
      <c r="TIK59" s="70">
        <f t="shared" si="2465"/>
        <v>4330.8599999999997</v>
      </c>
      <c r="TIL59" s="70">
        <f t="shared" si="2465"/>
        <v>4330.8599999999997</v>
      </c>
      <c r="TIM59" s="70">
        <f t="shared" si="2465"/>
        <v>4330.8599999999997</v>
      </c>
      <c r="TIN59" s="70">
        <f t="shared" si="2465"/>
        <v>4330.8599999999997</v>
      </c>
      <c r="TIO59" s="70">
        <f t="shared" si="2465"/>
        <v>4330.8599999999997</v>
      </c>
      <c r="TIP59" s="50">
        <f t="shared" si="2466"/>
        <v>51970.32</v>
      </c>
      <c r="TIQ59" s="61" t="s">
        <v>50</v>
      </c>
      <c r="TIR59" s="60">
        <v>51970.319999999992</v>
      </c>
      <c r="TIS59" s="45">
        <f t="shared" si="2467"/>
        <v>4330.8599999999997</v>
      </c>
      <c r="TIT59" s="70">
        <f t="shared" ref="TIT59" si="3748">TIS59</f>
        <v>4330.8599999999997</v>
      </c>
      <c r="TIU59" s="70">
        <f t="shared" si="2468"/>
        <v>4330.8599999999997</v>
      </c>
      <c r="TIV59" s="70">
        <f t="shared" si="2468"/>
        <v>4330.8599999999997</v>
      </c>
      <c r="TIW59" s="70">
        <f t="shared" si="2468"/>
        <v>4330.8599999999997</v>
      </c>
      <c r="TIX59" s="70">
        <f t="shared" si="2468"/>
        <v>4330.8599999999997</v>
      </c>
      <c r="TIY59" s="70">
        <f t="shared" si="2468"/>
        <v>4330.8599999999997</v>
      </c>
      <c r="TIZ59" s="70">
        <f t="shared" si="2468"/>
        <v>4330.8599999999997</v>
      </c>
      <c r="TJA59" s="70">
        <f t="shared" si="2468"/>
        <v>4330.8599999999997</v>
      </c>
      <c r="TJB59" s="70">
        <f t="shared" si="2468"/>
        <v>4330.8599999999997</v>
      </c>
      <c r="TJC59" s="70">
        <f t="shared" si="2468"/>
        <v>4330.8599999999997</v>
      </c>
      <c r="TJD59" s="70">
        <f t="shared" si="2468"/>
        <v>4330.8599999999997</v>
      </c>
      <c r="TJE59" s="70">
        <f t="shared" si="2468"/>
        <v>4330.8599999999997</v>
      </c>
      <c r="TJF59" s="50">
        <f t="shared" si="2469"/>
        <v>51970.32</v>
      </c>
      <c r="TJG59" s="61" t="s">
        <v>50</v>
      </c>
      <c r="TJH59" s="60">
        <v>51970.319999999992</v>
      </c>
      <c r="TJI59" s="45">
        <f t="shared" si="2470"/>
        <v>4330.8599999999997</v>
      </c>
      <c r="TJJ59" s="70">
        <f t="shared" ref="TJJ59" si="3749">TJI59</f>
        <v>4330.8599999999997</v>
      </c>
      <c r="TJK59" s="70">
        <f t="shared" si="2471"/>
        <v>4330.8599999999997</v>
      </c>
      <c r="TJL59" s="70">
        <f t="shared" si="2471"/>
        <v>4330.8599999999997</v>
      </c>
      <c r="TJM59" s="70">
        <f t="shared" si="2471"/>
        <v>4330.8599999999997</v>
      </c>
      <c r="TJN59" s="70">
        <f t="shared" si="2471"/>
        <v>4330.8599999999997</v>
      </c>
      <c r="TJO59" s="70">
        <f t="shared" si="2471"/>
        <v>4330.8599999999997</v>
      </c>
      <c r="TJP59" s="70">
        <f t="shared" si="2471"/>
        <v>4330.8599999999997</v>
      </c>
      <c r="TJQ59" s="70">
        <f t="shared" si="2471"/>
        <v>4330.8599999999997</v>
      </c>
      <c r="TJR59" s="70">
        <f t="shared" si="2471"/>
        <v>4330.8599999999997</v>
      </c>
      <c r="TJS59" s="70">
        <f t="shared" si="2471"/>
        <v>4330.8599999999997</v>
      </c>
      <c r="TJT59" s="70">
        <f t="shared" si="2471"/>
        <v>4330.8599999999997</v>
      </c>
      <c r="TJU59" s="70">
        <f t="shared" si="2471"/>
        <v>4330.8599999999997</v>
      </c>
      <c r="TJV59" s="50">
        <f t="shared" si="2472"/>
        <v>51970.32</v>
      </c>
      <c r="TJW59" s="61" t="s">
        <v>50</v>
      </c>
      <c r="TJX59" s="60">
        <v>51970.319999999992</v>
      </c>
      <c r="TJY59" s="45">
        <f t="shared" si="2473"/>
        <v>4330.8599999999997</v>
      </c>
      <c r="TJZ59" s="70">
        <f t="shared" ref="TJZ59" si="3750">TJY59</f>
        <v>4330.8599999999997</v>
      </c>
      <c r="TKA59" s="70">
        <f t="shared" si="2474"/>
        <v>4330.8599999999997</v>
      </c>
      <c r="TKB59" s="70">
        <f t="shared" si="2474"/>
        <v>4330.8599999999997</v>
      </c>
      <c r="TKC59" s="70">
        <f t="shared" si="2474"/>
        <v>4330.8599999999997</v>
      </c>
      <c r="TKD59" s="70">
        <f t="shared" si="2474"/>
        <v>4330.8599999999997</v>
      </c>
      <c r="TKE59" s="70">
        <f t="shared" si="2474"/>
        <v>4330.8599999999997</v>
      </c>
      <c r="TKF59" s="70">
        <f t="shared" si="2474"/>
        <v>4330.8599999999997</v>
      </c>
      <c r="TKG59" s="70">
        <f t="shared" si="2474"/>
        <v>4330.8599999999997</v>
      </c>
      <c r="TKH59" s="70">
        <f t="shared" si="2474"/>
        <v>4330.8599999999997</v>
      </c>
      <c r="TKI59" s="70">
        <f t="shared" si="2474"/>
        <v>4330.8599999999997</v>
      </c>
      <c r="TKJ59" s="70">
        <f t="shared" si="2474"/>
        <v>4330.8599999999997</v>
      </c>
      <c r="TKK59" s="70">
        <f t="shared" si="2474"/>
        <v>4330.8599999999997</v>
      </c>
      <c r="TKL59" s="50">
        <f t="shared" si="2475"/>
        <v>51970.32</v>
      </c>
      <c r="TKM59" s="61" t="s">
        <v>50</v>
      </c>
      <c r="TKN59" s="60">
        <v>51970.319999999992</v>
      </c>
      <c r="TKO59" s="45">
        <f t="shared" si="2476"/>
        <v>4330.8599999999997</v>
      </c>
      <c r="TKP59" s="70">
        <f t="shared" ref="TKP59" si="3751">TKO59</f>
        <v>4330.8599999999997</v>
      </c>
      <c r="TKQ59" s="70">
        <f t="shared" si="2477"/>
        <v>4330.8599999999997</v>
      </c>
      <c r="TKR59" s="70">
        <f t="shared" si="2477"/>
        <v>4330.8599999999997</v>
      </c>
      <c r="TKS59" s="70">
        <f t="shared" si="2477"/>
        <v>4330.8599999999997</v>
      </c>
      <c r="TKT59" s="70">
        <f t="shared" si="2477"/>
        <v>4330.8599999999997</v>
      </c>
      <c r="TKU59" s="70">
        <f t="shared" si="2477"/>
        <v>4330.8599999999997</v>
      </c>
      <c r="TKV59" s="70">
        <f t="shared" si="2477"/>
        <v>4330.8599999999997</v>
      </c>
      <c r="TKW59" s="70">
        <f t="shared" si="2477"/>
        <v>4330.8599999999997</v>
      </c>
      <c r="TKX59" s="70">
        <f t="shared" si="2477"/>
        <v>4330.8599999999997</v>
      </c>
      <c r="TKY59" s="70">
        <f t="shared" si="2477"/>
        <v>4330.8599999999997</v>
      </c>
      <c r="TKZ59" s="70">
        <f t="shared" si="2477"/>
        <v>4330.8599999999997</v>
      </c>
      <c r="TLA59" s="70">
        <f t="shared" si="2477"/>
        <v>4330.8599999999997</v>
      </c>
      <c r="TLB59" s="50">
        <f t="shared" si="2478"/>
        <v>51970.32</v>
      </c>
      <c r="TLC59" s="61" t="s">
        <v>50</v>
      </c>
      <c r="TLD59" s="60">
        <v>51970.319999999992</v>
      </c>
      <c r="TLE59" s="45">
        <f t="shared" si="2479"/>
        <v>4330.8599999999997</v>
      </c>
      <c r="TLF59" s="70">
        <f t="shared" ref="TLF59" si="3752">TLE59</f>
        <v>4330.8599999999997</v>
      </c>
      <c r="TLG59" s="70">
        <f t="shared" si="2480"/>
        <v>4330.8599999999997</v>
      </c>
      <c r="TLH59" s="70">
        <f t="shared" si="2480"/>
        <v>4330.8599999999997</v>
      </c>
      <c r="TLI59" s="70">
        <f t="shared" si="2480"/>
        <v>4330.8599999999997</v>
      </c>
      <c r="TLJ59" s="70">
        <f t="shared" si="2480"/>
        <v>4330.8599999999997</v>
      </c>
      <c r="TLK59" s="70">
        <f t="shared" si="2480"/>
        <v>4330.8599999999997</v>
      </c>
      <c r="TLL59" s="70">
        <f t="shared" si="2480"/>
        <v>4330.8599999999997</v>
      </c>
      <c r="TLM59" s="70">
        <f t="shared" si="2480"/>
        <v>4330.8599999999997</v>
      </c>
      <c r="TLN59" s="70">
        <f t="shared" si="2480"/>
        <v>4330.8599999999997</v>
      </c>
      <c r="TLO59" s="70">
        <f t="shared" si="2480"/>
        <v>4330.8599999999997</v>
      </c>
      <c r="TLP59" s="70">
        <f t="shared" si="2480"/>
        <v>4330.8599999999997</v>
      </c>
      <c r="TLQ59" s="70">
        <f t="shared" si="2480"/>
        <v>4330.8599999999997</v>
      </c>
      <c r="TLR59" s="50">
        <f t="shared" si="2481"/>
        <v>51970.32</v>
      </c>
      <c r="TLS59" s="61" t="s">
        <v>50</v>
      </c>
      <c r="TLT59" s="60">
        <v>51970.319999999992</v>
      </c>
      <c r="TLU59" s="45">
        <f t="shared" si="2482"/>
        <v>4330.8599999999997</v>
      </c>
      <c r="TLV59" s="70">
        <f t="shared" ref="TLV59" si="3753">TLU59</f>
        <v>4330.8599999999997</v>
      </c>
      <c r="TLW59" s="70">
        <f t="shared" si="2483"/>
        <v>4330.8599999999997</v>
      </c>
      <c r="TLX59" s="70">
        <f t="shared" si="2483"/>
        <v>4330.8599999999997</v>
      </c>
      <c r="TLY59" s="70">
        <f t="shared" si="2483"/>
        <v>4330.8599999999997</v>
      </c>
      <c r="TLZ59" s="70">
        <f t="shared" si="2483"/>
        <v>4330.8599999999997</v>
      </c>
      <c r="TMA59" s="70">
        <f t="shared" si="2483"/>
        <v>4330.8599999999997</v>
      </c>
      <c r="TMB59" s="70">
        <f t="shared" si="2483"/>
        <v>4330.8599999999997</v>
      </c>
      <c r="TMC59" s="70">
        <f t="shared" si="2483"/>
        <v>4330.8599999999997</v>
      </c>
      <c r="TMD59" s="70">
        <f t="shared" si="2483"/>
        <v>4330.8599999999997</v>
      </c>
      <c r="TME59" s="70">
        <f t="shared" si="2483"/>
        <v>4330.8599999999997</v>
      </c>
      <c r="TMF59" s="70">
        <f t="shared" si="2483"/>
        <v>4330.8599999999997</v>
      </c>
      <c r="TMG59" s="70">
        <f t="shared" si="2483"/>
        <v>4330.8599999999997</v>
      </c>
      <c r="TMH59" s="50">
        <f t="shared" si="2484"/>
        <v>51970.32</v>
      </c>
      <c r="TMI59" s="61" t="s">
        <v>50</v>
      </c>
      <c r="TMJ59" s="60">
        <v>51970.319999999992</v>
      </c>
      <c r="TMK59" s="45">
        <f t="shared" si="2485"/>
        <v>4330.8599999999997</v>
      </c>
      <c r="TML59" s="70">
        <f t="shared" ref="TML59" si="3754">TMK59</f>
        <v>4330.8599999999997</v>
      </c>
      <c r="TMM59" s="70">
        <f t="shared" si="2486"/>
        <v>4330.8599999999997</v>
      </c>
      <c r="TMN59" s="70">
        <f t="shared" si="2486"/>
        <v>4330.8599999999997</v>
      </c>
      <c r="TMO59" s="70">
        <f t="shared" si="2486"/>
        <v>4330.8599999999997</v>
      </c>
      <c r="TMP59" s="70">
        <f t="shared" si="2486"/>
        <v>4330.8599999999997</v>
      </c>
      <c r="TMQ59" s="70">
        <f t="shared" si="2486"/>
        <v>4330.8599999999997</v>
      </c>
      <c r="TMR59" s="70">
        <f t="shared" si="2486"/>
        <v>4330.8599999999997</v>
      </c>
      <c r="TMS59" s="70">
        <f t="shared" si="2486"/>
        <v>4330.8599999999997</v>
      </c>
      <c r="TMT59" s="70">
        <f t="shared" si="2486"/>
        <v>4330.8599999999997</v>
      </c>
      <c r="TMU59" s="70">
        <f t="shared" si="2486"/>
        <v>4330.8599999999997</v>
      </c>
      <c r="TMV59" s="70">
        <f t="shared" si="2486"/>
        <v>4330.8599999999997</v>
      </c>
      <c r="TMW59" s="70">
        <f t="shared" si="2486"/>
        <v>4330.8599999999997</v>
      </c>
      <c r="TMX59" s="50">
        <f t="shared" si="2487"/>
        <v>51970.32</v>
      </c>
      <c r="TMY59" s="61" t="s">
        <v>50</v>
      </c>
      <c r="TMZ59" s="60">
        <v>51970.319999999992</v>
      </c>
      <c r="TNA59" s="45">
        <f t="shared" si="2488"/>
        <v>4330.8599999999997</v>
      </c>
      <c r="TNB59" s="70">
        <f t="shared" ref="TNB59" si="3755">TNA59</f>
        <v>4330.8599999999997</v>
      </c>
      <c r="TNC59" s="70">
        <f t="shared" si="2489"/>
        <v>4330.8599999999997</v>
      </c>
      <c r="TND59" s="70">
        <f t="shared" si="2489"/>
        <v>4330.8599999999997</v>
      </c>
      <c r="TNE59" s="70">
        <f t="shared" si="2489"/>
        <v>4330.8599999999997</v>
      </c>
      <c r="TNF59" s="70">
        <f t="shared" si="2489"/>
        <v>4330.8599999999997</v>
      </c>
      <c r="TNG59" s="70">
        <f t="shared" si="2489"/>
        <v>4330.8599999999997</v>
      </c>
      <c r="TNH59" s="70">
        <f t="shared" si="2489"/>
        <v>4330.8599999999997</v>
      </c>
      <c r="TNI59" s="70">
        <f t="shared" si="2489"/>
        <v>4330.8599999999997</v>
      </c>
      <c r="TNJ59" s="70">
        <f t="shared" si="2489"/>
        <v>4330.8599999999997</v>
      </c>
      <c r="TNK59" s="70">
        <f t="shared" si="2489"/>
        <v>4330.8599999999997</v>
      </c>
      <c r="TNL59" s="70">
        <f t="shared" si="2489"/>
        <v>4330.8599999999997</v>
      </c>
      <c r="TNM59" s="70">
        <f t="shared" si="2489"/>
        <v>4330.8599999999997</v>
      </c>
      <c r="TNN59" s="50">
        <f t="shared" si="2490"/>
        <v>51970.32</v>
      </c>
      <c r="TNO59" s="61" t="s">
        <v>50</v>
      </c>
      <c r="TNP59" s="60">
        <v>51970.319999999992</v>
      </c>
      <c r="TNQ59" s="45">
        <f t="shared" si="2491"/>
        <v>4330.8599999999997</v>
      </c>
      <c r="TNR59" s="70">
        <f t="shared" ref="TNR59" si="3756">TNQ59</f>
        <v>4330.8599999999997</v>
      </c>
      <c r="TNS59" s="70">
        <f t="shared" si="2492"/>
        <v>4330.8599999999997</v>
      </c>
      <c r="TNT59" s="70">
        <f t="shared" si="2492"/>
        <v>4330.8599999999997</v>
      </c>
      <c r="TNU59" s="70">
        <f t="shared" si="2492"/>
        <v>4330.8599999999997</v>
      </c>
      <c r="TNV59" s="70">
        <f t="shared" si="2492"/>
        <v>4330.8599999999997</v>
      </c>
      <c r="TNW59" s="70">
        <f t="shared" si="2492"/>
        <v>4330.8599999999997</v>
      </c>
      <c r="TNX59" s="70">
        <f t="shared" si="2492"/>
        <v>4330.8599999999997</v>
      </c>
      <c r="TNY59" s="70">
        <f t="shared" si="2492"/>
        <v>4330.8599999999997</v>
      </c>
      <c r="TNZ59" s="70">
        <f t="shared" si="2492"/>
        <v>4330.8599999999997</v>
      </c>
      <c r="TOA59" s="70">
        <f t="shared" si="2492"/>
        <v>4330.8599999999997</v>
      </c>
      <c r="TOB59" s="70">
        <f t="shared" si="2492"/>
        <v>4330.8599999999997</v>
      </c>
      <c r="TOC59" s="70">
        <f t="shared" si="2492"/>
        <v>4330.8599999999997</v>
      </c>
      <c r="TOD59" s="50">
        <f t="shared" si="2493"/>
        <v>51970.32</v>
      </c>
      <c r="TOE59" s="61" t="s">
        <v>50</v>
      </c>
      <c r="TOF59" s="60">
        <v>51970.319999999992</v>
      </c>
      <c r="TOG59" s="45">
        <f t="shared" si="2494"/>
        <v>4330.8599999999997</v>
      </c>
      <c r="TOH59" s="70">
        <f t="shared" ref="TOH59" si="3757">TOG59</f>
        <v>4330.8599999999997</v>
      </c>
      <c r="TOI59" s="70">
        <f t="shared" si="2495"/>
        <v>4330.8599999999997</v>
      </c>
      <c r="TOJ59" s="70">
        <f t="shared" si="2495"/>
        <v>4330.8599999999997</v>
      </c>
      <c r="TOK59" s="70">
        <f t="shared" si="2495"/>
        <v>4330.8599999999997</v>
      </c>
      <c r="TOL59" s="70">
        <f t="shared" si="2495"/>
        <v>4330.8599999999997</v>
      </c>
      <c r="TOM59" s="70">
        <f t="shared" si="2495"/>
        <v>4330.8599999999997</v>
      </c>
      <c r="TON59" s="70">
        <f t="shared" si="2495"/>
        <v>4330.8599999999997</v>
      </c>
      <c r="TOO59" s="70">
        <f t="shared" si="2495"/>
        <v>4330.8599999999997</v>
      </c>
      <c r="TOP59" s="70">
        <f t="shared" si="2495"/>
        <v>4330.8599999999997</v>
      </c>
      <c r="TOQ59" s="70">
        <f t="shared" si="2495"/>
        <v>4330.8599999999997</v>
      </c>
      <c r="TOR59" s="70">
        <f t="shared" si="2495"/>
        <v>4330.8599999999997</v>
      </c>
      <c r="TOS59" s="70">
        <f t="shared" si="2495"/>
        <v>4330.8599999999997</v>
      </c>
      <c r="TOT59" s="50">
        <f t="shared" si="2496"/>
        <v>51970.32</v>
      </c>
      <c r="TOU59" s="61" t="s">
        <v>50</v>
      </c>
      <c r="TOV59" s="60">
        <v>51970.319999999992</v>
      </c>
      <c r="TOW59" s="45">
        <f t="shared" si="2497"/>
        <v>4330.8599999999997</v>
      </c>
      <c r="TOX59" s="70">
        <f t="shared" ref="TOX59" si="3758">TOW59</f>
        <v>4330.8599999999997</v>
      </c>
      <c r="TOY59" s="70">
        <f t="shared" si="2498"/>
        <v>4330.8599999999997</v>
      </c>
      <c r="TOZ59" s="70">
        <f t="shared" si="2498"/>
        <v>4330.8599999999997</v>
      </c>
      <c r="TPA59" s="70">
        <f t="shared" si="2498"/>
        <v>4330.8599999999997</v>
      </c>
      <c r="TPB59" s="70">
        <f t="shared" si="2498"/>
        <v>4330.8599999999997</v>
      </c>
      <c r="TPC59" s="70">
        <f t="shared" si="2498"/>
        <v>4330.8599999999997</v>
      </c>
      <c r="TPD59" s="70">
        <f t="shared" si="2498"/>
        <v>4330.8599999999997</v>
      </c>
      <c r="TPE59" s="70">
        <f t="shared" si="2498"/>
        <v>4330.8599999999997</v>
      </c>
      <c r="TPF59" s="70">
        <f t="shared" si="2498"/>
        <v>4330.8599999999997</v>
      </c>
      <c r="TPG59" s="70">
        <f t="shared" si="2498"/>
        <v>4330.8599999999997</v>
      </c>
      <c r="TPH59" s="70">
        <f t="shared" si="2498"/>
        <v>4330.8599999999997</v>
      </c>
      <c r="TPI59" s="70">
        <f t="shared" si="2498"/>
        <v>4330.8599999999997</v>
      </c>
      <c r="TPJ59" s="50">
        <f t="shared" si="2499"/>
        <v>51970.32</v>
      </c>
      <c r="TPK59" s="61" t="s">
        <v>50</v>
      </c>
      <c r="TPL59" s="60">
        <v>51970.319999999992</v>
      </c>
      <c r="TPM59" s="45">
        <f t="shared" si="2500"/>
        <v>4330.8599999999997</v>
      </c>
      <c r="TPN59" s="70">
        <f t="shared" ref="TPN59" si="3759">TPM59</f>
        <v>4330.8599999999997</v>
      </c>
      <c r="TPO59" s="70">
        <f t="shared" si="2501"/>
        <v>4330.8599999999997</v>
      </c>
      <c r="TPP59" s="70">
        <f t="shared" si="2501"/>
        <v>4330.8599999999997</v>
      </c>
      <c r="TPQ59" s="70">
        <f t="shared" si="2501"/>
        <v>4330.8599999999997</v>
      </c>
      <c r="TPR59" s="70">
        <f t="shared" si="2501"/>
        <v>4330.8599999999997</v>
      </c>
      <c r="TPS59" s="70">
        <f t="shared" si="2501"/>
        <v>4330.8599999999997</v>
      </c>
      <c r="TPT59" s="70">
        <f t="shared" si="2501"/>
        <v>4330.8599999999997</v>
      </c>
      <c r="TPU59" s="70">
        <f t="shared" si="2501"/>
        <v>4330.8599999999997</v>
      </c>
      <c r="TPV59" s="70">
        <f t="shared" si="2501"/>
        <v>4330.8599999999997</v>
      </c>
      <c r="TPW59" s="70">
        <f t="shared" si="2501"/>
        <v>4330.8599999999997</v>
      </c>
      <c r="TPX59" s="70">
        <f t="shared" si="2501"/>
        <v>4330.8599999999997</v>
      </c>
      <c r="TPY59" s="70">
        <f t="shared" si="2501"/>
        <v>4330.8599999999997</v>
      </c>
      <c r="TPZ59" s="50">
        <f t="shared" si="2502"/>
        <v>51970.32</v>
      </c>
      <c r="TQA59" s="61" t="s">
        <v>50</v>
      </c>
      <c r="TQB59" s="60">
        <v>51970.319999999992</v>
      </c>
      <c r="TQC59" s="45">
        <f t="shared" si="2503"/>
        <v>4330.8599999999997</v>
      </c>
      <c r="TQD59" s="70">
        <f t="shared" ref="TQD59" si="3760">TQC59</f>
        <v>4330.8599999999997</v>
      </c>
      <c r="TQE59" s="70">
        <f t="shared" si="2504"/>
        <v>4330.8599999999997</v>
      </c>
      <c r="TQF59" s="70">
        <f t="shared" si="2504"/>
        <v>4330.8599999999997</v>
      </c>
      <c r="TQG59" s="70">
        <f t="shared" si="2504"/>
        <v>4330.8599999999997</v>
      </c>
      <c r="TQH59" s="70">
        <f t="shared" si="2504"/>
        <v>4330.8599999999997</v>
      </c>
      <c r="TQI59" s="70">
        <f t="shared" si="2504"/>
        <v>4330.8599999999997</v>
      </c>
      <c r="TQJ59" s="70">
        <f t="shared" si="2504"/>
        <v>4330.8599999999997</v>
      </c>
      <c r="TQK59" s="70">
        <f t="shared" si="2504"/>
        <v>4330.8599999999997</v>
      </c>
      <c r="TQL59" s="70">
        <f t="shared" si="2504"/>
        <v>4330.8599999999997</v>
      </c>
      <c r="TQM59" s="70">
        <f t="shared" si="2504"/>
        <v>4330.8599999999997</v>
      </c>
      <c r="TQN59" s="70">
        <f t="shared" si="2504"/>
        <v>4330.8599999999997</v>
      </c>
      <c r="TQO59" s="70">
        <f t="shared" si="2504"/>
        <v>4330.8599999999997</v>
      </c>
      <c r="TQP59" s="50">
        <f t="shared" si="2505"/>
        <v>51970.32</v>
      </c>
      <c r="TQQ59" s="61" t="s">
        <v>50</v>
      </c>
      <c r="TQR59" s="60">
        <v>51970.319999999992</v>
      </c>
      <c r="TQS59" s="45">
        <f t="shared" si="2506"/>
        <v>4330.8599999999997</v>
      </c>
      <c r="TQT59" s="70">
        <f t="shared" ref="TQT59" si="3761">TQS59</f>
        <v>4330.8599999999997</v>
      </c>
      <c r="TQU59" s="70">
        <f t="shared" si="2507"/>
        <v>4330.8599999999997</v>
      </c>
      <c r="TQV59" s="70">
        <f t="shared" si="2507"/>
        <v>4330.8599999999997</v>
      </c>
      <c r="TQW59" s="70">
        <f t="shared" si="2507"/>
        <v>4330.8599999999997</v>
      </c>
      <c r="TQX59" s="70">
        <f t="shared" si="2507"/>
        <v>4330.8599999999997</v>
      </c>
      <c r="TQY59" s="70">
        <f t="shared" si="2507"/>
        <v>4330.8599999999997</v>
      </c>
      <c r="TQZ59" s="70">
        <f t="shared" si="2507"/>
        <v>4330.8599999999997</v>
      </c>
      <c r="TRA59" s="70">
        <f t="shared" si="2507"/>
        <v>4330.8599999999997</v>
      </c>
      <c r="TRB59" s="70">
        <f t="shared" si="2507"/>
        <v>4330.8599999999997</v>
      </c>
      <c r="TRC59" s="70">
        <f t="shared" si="2507"/>
        <v>4330.8599999999997</v>
      </c>
      <c r="TRD59" s="70">
        <f t="shared" si="2507"/>
        <v>4330.8599999999997</v>
      </c>
      <c r="TRE59" s="70">
        <f t="shared" si="2507"/>
        <v>4330.8599999999997</v>
      </c>
      <c r="TRF59" s="50">
        <f t="shared" si="2508"/>
        <v>51970.32</v>
      </c>
      <c r="TRG59" s="61" t="s">
        <v>50</v>
      </c>
      <c r="TRH59" s="60">
        <v>51970.319999999992</v>
      </c>
      <c r="TRI59" s="45">
        <f t="shared" si="2509"/>
        <v>4330.8599999999997</v>
      </c>
      <c r="TRJ59" s="70">
        <f t="shared" ref="TRJ59" si="3762">TRI59</f>
        <v>4330.8599999999997</v>
      </c>
      <c r="TRK59" s="70">
        <f t="shared" si="2510"/>
        <v>4330.8599999999997</v>
      </c>
      <c r="TRL59" s="70">
        <f t="shared" si="2510"/>
        <v>4330.8599999999997</v>
      </c>
      <c r="TRM59" s="70">
        <f t="shared" si="2510"/>
        <v>4330.8599999999997</v>
      </c>
      <c r="TRN59" s="70">
        <f t="shared" si="2510"/>
        <v>4330.8599999999997</v>
      </c>
      <c r="TRO59" s="70">
        <f t="shared" si="2510"/>
        <v>4330.8599999999997</v>
      </c>
      <c r="TRP59" s="70">
        <f t="shared" si="2510"/>
        <v>4330.8599999999997</v>
      </c>
      <c r="TRQ59" s="70">
        <f t="shared" si="2510"/>
        <v>4330.8599999999997</v>
      </c>
      <c r="TRR59" s="70">
        <f t="shared" si="2510"/>
        <v>4330.8599999999997</v>
      </c>
      <c r="TRS59" s="70">
        <f t="shared" si="2510"/>
        <v>4330.8599999999997</v>
      </c>
      <c r="TRT59" s="70">
        <f t="shared" si="2510"/>
        <v>4330.8599999999997</v>
      </c>
      <c r="TRU59" s="70">
        <f t="shared" si="2510"/>
        <v>4330.8599999999997</v>
      </c>
      <c r="TRV59" s="50">
        <f t="shared" si="2511"/>
        <v>51970.32</v>
      </c>
      <c r="TRW59" s="61" t="s">
        <v>50</v>
      </c>
      <c r="TRX59" s="60">
        <v>51970.319999999992</v>
      </c>
      <c r="TRY59" s="45">
        <f t="shared" si="2512"/>
        <v>4330.8599999999997</v>
      </c>
      <c r="TRZ59" s="70">
        <f t="shared" ref="TRZ59" si="3763">TRY59</f>
        <v>4330.8599999999997</v>
      </c>
      <c r="TSA59" s="70">
        <f t="shared" si="2513"/>
        <v>4330.8599999999997</v>
      </c>
      <c r="TSB59" s="70">
        <f t="shared" si="2513"/>
        <v>4330.8599999999997</v>
      </c>
      <c r="TSC59" s="70">
        <f t="shared" si="2513"/>
        <v>4330.8599999999997</v>
      </c>
      <c r="TSD59" s="70">
        <f t="shared" si="2513"/>
        <v>4330.8599999999997</v>
      </c>
      <c r="TSE59" s="70">
        <f t="shared" si="2513"/>
        <v>4330.8599999999997</v>
      </c>
      <c r="TSF59" s="70">
        <f t="shared" si="2513"/>
        <v>4330.8599999999997</v>
      </c>
      <c r="TSG59" s="70">
        <f t="shared" si="2513"/>
        <v>4330.8599999999997</v>
      </c>
      <c r="TSH59" s="70">
        <f t="shared" si="2513"/>
        <v>4330.8599999999997</v>
      </c>
      <c r="TSI59" s="70">
        <f t="shared" si="2513"/>
        <v>4330.8599999999997</v>
      </c>
      <c r="TSJ59" s="70">
        <f t="shared" si="2513"/>
        <v>4330.8599999999997</v>
      </c>
      <c r="TSK59" s="70">
        <f t="shared" si="2513"/>
        <v>4330.8599999999997</v>
      </c>
      <c r="TSL59" s="50">
        <f t="shared" si="2514"/>
        <v>51970.32</v>
      </c>
      <c r="TSM59" s="61" t="s">
        <v>50</v>
      </c>
      <c r="TSN59" s="60">
        <v>51970.319999999992</v>
      </c>
      <c r="TSO59" s="45">
        <f t="shared" si="2515"/>
        <v>4330.8599999999997</v>
      </c>
      <c r="TSP59" s="70">
        <f t="shared" ref="TSP59" si="3764">TSO59</f>
        <v>4330.8599999999997</v>
      </c>
      <c r="TSQ59" s="70">
        <f t="shared" si="2516"/>
        <v>4330.8599999999997</v>
      </c>
      <c r="TSR59" s="70">
        <f t="shared" si="2516"/>
        <v>4330.8599999999997</v>
      </c>
      <c r="TSS59" s="70">
        <f t="shared" si="2516"/>
        <v>4330.8599999999997</v>
      </c>
      <c r="TST59" s="70">
        <f t="shared" si="2516"/>
        <v>4330.8599999999997</v>
      </c>
      <c r="TSU59" s="70">
        <f t="shared" si="2516"/>
        <v>4330.8599999999997</v>
      </c>
      <c r="TSV59" s="70">
        <f t="shared" si="2516"/>
        <v>4330.8599999999997</v>
      </c>
      <c r="TSW59" s="70">
        <f t="shared" si="2516"/>
        <v>4330.8599999999997</v>
      </c>
      <c r="TSX59" s="70">
        <f t="shared" si="2516"/>
        <v>4330.8599999999997</v>
      </c>
      <c r="TSY59" s="70">
        <f t="shared" si="2516"/>
        <v>4330.8599999999997</v>
      </c>
      <c r="TSZ59" s="70">
        <f t="shared" si="2516"/>
        <v>4330.8599999999997</v>
      </c>
      <c r="TTA59" s="70">
        <f t="shared" si="2516"/>
        <v>4330.8599999999997</v>
      </c>
      <c r="TTB59" s="50">
        <f t="shared" si="2517"/>
        <v>51970.32</v>
      </c>
      <c r="TTC59" s="61" t="s">
        <v>50</v>
      </c>
      <c r="TTD59" s="60">
        <v>51970.319999999992</v>
      </c>
      <c r="TTE59" s="45">
        <f t="shared" si="2518"/>
        <v>4330.8599999999997</v>
      </c>
      <c r="TTF59" s="70">
        <f t="shared" ref="TTF59" si="3765">TTE59</f>
        <v>4330.8599999999997</v>
      </c>
      <c r="TTG59" s="70">
        <f t="shared" si="2519"/>
        <v>4330.8599999999997</v>
      </c>
      <c r="TTH59" s="70">
        <f t="shared" si="2519"/>
        <v>4330.8599999999997</v>
      </c>
      <c r="TTI59" s="70">
        <f t="shared" si="2519"/>
        <v>4330.8599999999997</v>
      </c>
      <c r="TTJ59" s="70">
        <f t="shared" si="2519"/>
        <v>4330.8599999999997</v>
      </c>
      <c r="TTK59" s="70">
        <f t="shared" si="2519"/>
        <v>4330.8599999999997</v>
      </c>
      <c r="TTL59" s="70">
        <f t="shared" si="2519"/>
        <v>4330.8599999999997</v>
      </c>
      <c r="TTM59" s="70">
        <f t="shared" si="2519"/>
        <v>4330.8599999999997</v>
      </c>
      <c r="TTN59" s="70">
        <f t="shared" si="2519"/>
        <v>4330.8599999999997</v>
      </c>
      <c r="TTO59" s="70">
        <f t="shared" si="2519"/>
        <v>4330.8599999999997</v>
      </c>
      <c r="TTP59" s="70">
        <f t="shared" si="2519"/>
        <v>4330.8599999999997</v>
      </c>
      <c r="TTQ59" s="70">
        <f t="shared" si="2519"/>
        <v>4330.8599999999997</v>
      </c>
      <c r="TTR59" s="50">
        <f t="shared" si="2520"/>
        <v>51970.32</v>
      </c>
      <c r="TTS59" s="61" t="s">
        <v>50</v>
      </c>
      <c r="TTT59" s="60">
        <v>51970.319999999992</v>
      </c>
      <c r="TTU59" s="45">
        <f t="shared" si="2521"/>
        <v>4330.8599999999997</v>
      </c>
      <c r="TTV59" s="70">
        <f t="shared" ref="TTV59" si="3766">TTU59</f>
        <v>4330.8599999999997</v>
      </c>
      <c r="TTW59" s="70">
        <f t="shared" si="2522"/>
        <v>4330.8599999999997</v>
      </c>
      <c r="TTX59" s="70">
        <f t="shared" si="2522"/>
        <v>4330.8599999999997</v>
      </c>
      <c r="TTY59" s="70">
        <f t="shared" si="2522"/>
        <v>4330.8599999999997</v>
      </c>
      <c r="TTZ59" s="70">
        <f t="shared" si="2522"/>
        <v>4330.8599999999997</v>
      </c>
      <c r="TUA59" s="70">
        <f t="shared" si="2522"/>
        <v>4330.8599999999997</v>
      </c>
      <c r="TUB59" s="70">
        <f t="shared" si="2522"/>
        <v>4330.8599999999997</v>
      </c>
      <c r="TUC59" s="70">
        <f t="shared" si="2522"/>
        <v>4330.8599999999997</v>
      </c>
      <c r="TUD59" s="70">
        <f t="shared" si="2522"/>
        <v>4330.8599999999997</v>
      </c>
      <c r="TUE59" s="70">
        <f t="shared" si="2522"/>
        <v>4330.8599999999997</v>
      </c>
      <c r="TUF59" s="70">
        <f t="shared" si="2522"/>
        <v>4330.8599999999997</v>
      </c>
      <c r="TUG59" s="70">
        <f t="shared" si="2522"/>
        <v>4330.8599999999997</v>
      </c>
      <c r="TUH59" s="50">
        <f t="shared" si="2523"/>
        <v>51970.32</v>
      </c>
      <c r="TUI59" s="61" t="s">
        <v>50</v>
      </c>
      <c r="TUJ59" s="60">
        <v>51970.319999999992</v>
      </c>
      <c r="TUK59" s="45">
        <f t="shared" si="2524"/>
        <v>4330.8599999999997</v>
      </c>
      <c r="TUL59" s="70">
        <f t="shared" ref="TUL59" si="3767">TUK59</f>
        <v>4330.8599999999997</v>
      </c>
      <c r="TUM59" s="70">
        <f t="shared" si="2525"/>
        <v>4330.8599999999997</v>
      </c>
      <c r="TUN59" s="70">
        <f t="shared" si="2525"/>
        <v>4330.8599999999997</v>
      </c>
      <c r="TUO59" s="70">
        <f t="shared" si="2525"/>
        <v>4330.8599999999997</v>
      </c>
      <c r="TUP59" s="70">
        <f t="shared" si="2525"/>
        <v>4330.8599999999997</v>
      </c>
      <c r="TUQ59" s="70">
        <f t="shared" si="2525"/>
        <v>4330.8599999999997</v>
      </c>
      <c r="TUR59" s="70">
        <f t="shared" si="2525"/>
        <v>4330.8599999999997</v>
      </c>
      <c r="TUS59" s="70">
        <f t="shared" si="2525"/>
        <v>4330.8599999999997</v>
      </c>
      <c r="TUT59" s="70">
        <f t="shared" si="2525"/>
        <v>4330.8599999999997</v>
      </c>
      <c r="TUU59" s="70">
        <f t="shared" si="2525"/>
        <v>4330.8599999999997</v>
      </c>
      <c r="TUV59" s="70">
        <f t="shared" si="2525"/>
        <v>4330.8599999999997</v>
      </c>
      <c r="TUW59" s="70">
        <f t="shared" si="2525"/>
        <v>4330.8599999999997</v>
      </c>
      <c r="TUX59" s="50">
        <f t="shared" si="2526"/>
        <v>51970.32</v>
      </c>
      <c r="TUY59" s="61" t="s">
        <v>50</v>
      </c>
      <c r="TUZ59" s="60">
        <v>51970.319999999992</v>
      </c>
      <c r="TVA59" s="45">
        <f t="shared" si="2527"/>
        <v>4330.8599999999997</v>
      </c>
      <c r="TVB59" s="70">
        <f t="shared" ref="TVB59" si="3768">TVA59</f>
        <v>4330.8599999999997</v>
      </c>
      <c r="TVC59" s="70">
        <f t="shared" si="2528"/>
        <v>4330.8599999999997</v>
      </c>
      <c r="TVD59" s="70">
        <f t="shared" si="2528"/>
        <v>4330.8599999999997</v>
      </c>
      <c r="TVE59" s="70">
        <f t="shared" si="2528"/>
        <v>4330.8599999999997</v>
      </c>
      <c r="TVF59" s="70">
        <f t="shared" si="2528"/>
        <v>4330.8599999999997</v>
      </c>
      <c r="TVG59" s="70">
        <f t="shared" si="2528"/>
        <v>4330.8599999999997</v>
      </c>
      <c r="TVH59" s="70">
        <f t="shared" si="2528"/>
        <v>4330.8599999999997</v>
      </c>
      <c r="TVI59" s="70">
        <f t="shared" si="2528"/>
        <v>4330.8599999999997</v>
      </c>
      <c r="TVJ59" s="70">
        <f t="shared" si="2528"/>
        <v>4330.8599999999997</v>
      </c>
      <c r="TVK59" s="70">
        <f t="shared" si="2528"/>
        <v>4330.8599999999997</v>
      </c>
      <c r="TVL59" s="70">
        <f t="shared" si="2528"/>
        <v>4330.8599999999997</v>
      </c>
      <c r="TVM59" s="70">
        <f t="shared" si="2528"/>
        <v>4330.8599999999997</v>
      </c>
      <c r="TVN59" s="50">
        <f t="shared" si="2529"/>
        <v>51970.32</v>
      </c>
      <c r="TVO59" s="61" t="s">
        <v>50</v>
      </c>
      <c r="TVP59" s="60">
        <v>51970.319999999992</v>
      </c>
      <c r="TVQ59" s="45">
        <f t="shared" si="2530"/>
        <v>4330.8599999999997</v>
      </c>
      <c r="TVR59" s="70">
        <f t="shared" ref="TVR59" si="3769">TVQ59</f>
        <v>4330.8599999999997</v>
      </c>
      <c r="TVS59" s="70">
        <f t="shared" si="2531"/>
        <v>4330.8599999999997</v>
      </c>
      <c r="TVT59" s="70">
        <f t="shared" si="2531"/>
        <v>4330.8599999999997</v>
      </c>
      <c r="TVU59" s="70">
        <f t="shared" si="2531"/>
        <v>4330.8599999999997</v>
      </c>
      <c r="TVV59" s="70">
        <f t="shared" si="2531"/>
        <v>4330.8599999999997</v>
      </c>
      <c r="TVW59" s="70">
        <f t="shared" si="2531"/>
        <v>4330.8599999999997</v>
      </c>
      <c r="TVX59" s="70">
        <f t="shared" si="2531"/>
        <v>4330.8599999999997</v>
      </c>
      <c r="TVY59" s="70">
        <f t="shared" si="2531"/>
        <v>4330.8599999999997</v>
      </c>
      <c r="TVZ59" s="70">
        <f t="shared" si="2531"/>
        <v>4330.8599999999997</v>
      </c>
      <c r="TWA59" s="70">
        <f t="shared" si="2531"/>
        <v>4330.8599999999997</v>
      </c>
      <c r="TWB59" s="70">
        <f t="shared" si="2531"/>
        <v>4330.8599999999997</v>
      </c>
      <c r="TWC59" s="70">
        <f t="shared" si="2531"/>
        <v>4330.8599999999997</v>
      </c>
      <c r="TWD59" s="50">
        <f t="shared" si="2532"/>
        <v>51970.32</v>
      </c>
      <c r="TWE59" s="61" t="s">
        <v>50</v>
      </c>
      <c r="TWF59" s="60">
        <v>51970.319999999992</v>
      </c>
      <c r="TWG59" s="45">
        <f t="shared" si="2533"/>
        <v>4330.8599999999997</v>
      </c>
      <c r="TWH59" s="70">
        <f t="shared" ref="TWH59" si="3770">TWG59</f>
        <v>4330.8599999999997</v>
      </c>
      <c r="TWI59" s="70">
        <f t="shared" si="2534"/>
        <v>4330.8599999999997</v>
      </c>
      <c r="TWJ59" s="70">
        <f t="shared" si="2534"/>
        <v>4330.8599999999997</v>
      </c>
      <c r="TWK59" s="70">
        <f t="shared" si="2534"/>
        <v>4330.8599999999997</v>
      </c>
      <c r="TWL59" s="70">
        <f t="shared" si="2534"/>
        <v>4330.8599999999997</v>
      </c>
      <c r="TWM59" s="70">
        <f t="shared" si="2534"/>
        <v>4330.8599999999997</v>
      </c>
      <c r="TWN59" s="70">
        <f t="shared" si="2534"/>
        <v>4330.8599999999997</v>
      </c>
      <c r="TWO59" s="70">
        <f t="shared" si="2534"/>
        <v>4330.8599999999997</v>
      </c>
      <c r="TWP59" s="70">
        <f t="shared" si="2534"/>
        <v>4330.8599999999997</v>
      </c>
      <c r="TWQ59" s="70">
        <f t="shared" si="2534"/>
        <v>4330.8599999999997</v>
      </c>
      <c r="TWR59" s="70">
        <f t="shared" si="2534"/>
        <v>4330.8599999999997</v>
      </c>
      <c r="TWS59" s="70">
        <f t="shared" si="2534"/>
        <v>4330.8599999999997</v>
      </c>
      <c r="TWT59" s="50">
        <f t="shared" si="2535"/>
        <v>51970.32</v>
      </c>
      <c r="TWU59" s="61" t="s">
        <v>50</v>
      </c>
      <c r="TWV59" s="60">
        <v>51970.319999999992</v>
      </c>
      <c r="TWW59" s="45">
        <f t="shared" si="2536"/>
        <v>4330.8599999999997</v>
      </c>
      <c r="TWX59" s="70">
        <f t="shared" ref="TWX59" si="3771">TWW59</f>
        <v>4330.8599999999997</v>
      </c>
      <c r="TWY59" s="70">
        <f t="shared" si="2537"/>
        <v>4330.8599999999997</v>
      </c>
      <c r="TWZ59" s="70">
        <f t="shared" si="2537"/>
        <v>4330.8599999999997</v>
      </c>
      <c r="TXA59" s="70">
        <f t="shared" si="2537"/>
        <v>4330.8599999999997</v>
      </c>
      <c r="TXB59" s="70">
        <f t="shared" si="2537"/>
        <v>4330.8599999999997</v>
      </c>
      <c r="TXC59" s="70">
        <f t="shared" si="2537"/>
        <v>4330.8599999999997</v>
      </c>
      <c r="TXD59" s="70">
        <f t="shared" si="2537"/>
        <v>4330.8599999999997</v>
      </c>
      <c r="TXE59" s="70">
        <f t="shared" si="2537"/>
        <v>4330.8599999999997</v>
      </c>
      <c r="TXF59" s="70">
        <f t="shared" si="2537"/>
        <v>4330.8599999999997</v>
      </c>
      <c r="TXG59" s="70">
        <f t="shared" si="2537"/>
        <v>4330.8599999999997</v>
      </c>
      <c r="TXH59" s="70">
        <f t="shared" si="2537"/>
        <v>4330.8599999999997</v>
      </c>
      <c r="TXI59" s="70">
        <f t="shared" si="2537"/>
        <v>4330.8599999999997</v>
      </c>
      <c r="TXJ59" s="50">
        <f t="shared" si="2538"/>
        <v>51970.32</v>
      </c>
      <c r="TXK59" s="61" t="s">
        <v>50</v>
      </c>
      <c r="TXL59" s="60">
        <v>51970.319999999992</v>
      </c>
      <c r="TXM59" s="45">
        <f t="shared" si="2539"/>
        <v>4330.8599999999997</v>
      </c>
      <c r="TXN59" s="70">
        <f t="shared" ref="TXN59" si="3772">TXM59</f>
        <v>4330.8599999999997</v>
      </c>
      <c r="TXO59" s="70">
        <f t="shared" si="2540"/>
        <v>4330.8599999999997</v>
      </c>
      <c r="TXP59" s="70">
        <f t="shared" si="2540"/>
        <v>4330.8599999999997</v>
      </c>
      <c r="TXQ59" s="70">
        <f t="shared" si="2540"/>
        <v>4330.8599999999997</v>
      </c>
      <c r="TXR59" s="70">
        <f t="shared" si="2540"/>
        <v>4330.8599999999997</v>
      </c>
      <c r="TXS59" s="70">
        <f t="shared" si="2540"/>
        <v>4330.8599999999997</v>
      </c>
      <c r="TXT59" s="70">
        <f t="shared" si="2540"/>
        <v>4330.8599999999997</v>
      </c>
      <c r="TXU59" s="70">
        <f t="shared" si="2540"/>
        <v>4330.8599999999997</v>
      </c>
      <c r="TXV59" s="70">
        <f t="shared" si="2540"/>
        <v>4330.8599999999997</v>
      </c>
      <c r="TXW59" s="70">
        <f t="shared" si="2540"/>
        <v>4330.8599999999997</v>
      </c>
      <c r="TXX59" s="70">
        <f t="shared" si="2540"/>
        <v>4330.8599999999997</v>
      </c>
      <c r="TXY59" s="70">
        <f t="shared" si="2540"/>
        <v>4330.8599999999997</v>
      </c>
      <c r="TXZ59" s="50">
        <f t="shared" si="2541"/>
        <v>51970.32</v>
      </c>
      <c r="TYA59" s="61" t="s">
        <v>50</v>
      </c>
      <c r="TYB59" s="60">
        <v>51970.319999999992</v>
      </c>
      <c r="TYC59" s="45">
        <f t="shared" si="2542"/>
        <v>4330.8599999999997</v>
      </c>
      <c r="TYD59" s="70">
        <f t="shared" ref="TYD59" si="3773">TYC59</f>
        <v>4330.8599999999997</v>
      </c>
      <c r="TYE59" s="70">
        <f t="shared" si="2543"/>
        <v>4330.8599999999997</v>
      </c>
      <c r="TYF59" s="70">
        <f t="shared" si="2543"/>
        <v>4330.8599999999997</v>
      </c>
      <c r="TYG59" s="70">
        <f t="shared" si="2543"/>
        <v>4330.8599999999997</v>
      </c>
      <c r="TYH59" s="70">
        <f t="shared" si="2543"/>
        <v>4330.8599999999997</v>
      </c>
      <c r="TYI59" s="70">
        <f t="shared" si="2543"/>
        <v>4330.8599999999997</v>
      </c>
      <c r="TYJ59" s="70">
        <f t="shared" si="2543"/>
        <v>4330.8599999999997</v>
      </c>
      <c r="TYK59" s="70">
        <f t="shared" si="2543"/>
        <v>4330.8599999999997</v>
      </c>
      <c r="TYL59" s="70">
        <f t="shared" si="2543"/>
        <v>4330.8599999999997</v>
      </c>
      <c r="TYM59" s="70">
        <f t="shared" si="2543"/>
        <v>4330.8599999999997</v>
      </c>
      <c r="TYN59" s="70">
        <f t="shared" si="2543"/>
        <v>4330.8599999999997</v>
      </c>
      <c r="TYO59" s="70">
        <f t="shared" si="2543"/>
        <v>4330.8599999999997</v>
      </c>
      <c r="TYP59" s="50">
        <f t="shared" si="2544"/>
        <v>51970.32</v>
      </c>
      <c r="TYQ59" s="61" t="s">
        <v>50</v>
      </c>
      <c r="TYR59" s="60">
        <v>51970.319999999992</v>
      </c>
      <c r="TYS59" s="45">
        <f t="shared" si="2545"/>
        <v>4330.8599999999997</v>
      </c>
      <c r="TYT59" s="70">
        <f t="shared" ref="TYT59" si="3774">TYS59</f>
        <v>4330.8599999999997</v>
      </c>
      <c r="TYU59" s="70">
        <f t="shared" si="2546"/>
        <v>4330.8599999999997</v>
      </c>
      <c r="TYV59" s="70">
        <f t="shared" si="2546"/>
        <v>4330.8599999999997</v>
      </c>
      <c r="TYW59" s="70">
        <f t="shared" si="2546"/>
        <v>4330.8599999999997</v>
      </c>
      <c r="TYX59" s="70">
        <f t="shared" si="2546"/>
        <v>4330.8599999999997</v>
      </c>
      <c r="TYY59" s="70">
        <f t="shared" si="2546"/>
        <v>4330.8599999999997</v>
      </c>
      <c r="TYZ59" s="70">
        <f t="shared" si="2546"/>
        <v>4330.8599999999997</v>
      </c>
      <c r="TZA59" s="70">
        <f t="shared" si="2546"/>
        <v>4330.8599999999997</v>
      </c>
      <c r="TZB59" s="70">
        <f t="shared" si="2546"/>
        <v>4330.8599999999997</v>
      </c>
      <c r="TZC59" s="70">
        <f t="shared" si="2546"/>
        <v>4330.8599999999997</v>
      </c>
      <c r="TZD59" s="70">
        <f t="shared" si="2546"/>
        <v>4330.8599999999997</v>
      </c>
      <c r="TZE59" s="70">
        <f t="shared" si="2546"/>
        <v>4330.8599999999997</v>
      </c>
      <c r="TZF59" s="50">
        <f t="shared" si="2547"/>
        <v>51970.32</v>
      </c>
      <c r="TZG59" s="61" t="s">
        <v>50</v>
      </c>
      <c r="TZH59" s="60">
        <v>51970.319999999992</v>
      </c>
      <c r="TZI59" s="45">
        <f t="shared" si="2548"/>
        <v>4330.8599999999997</v>
      </c>
      <c r="TZJ59" s="70">
        <f t="shared" ref="TZJ59" si="3775">TZI59</f>
        <v>4330.8599999999997</v>
      </c>
      <c r="TZK59" s="70">
        <f t="shared" si="2549"/>
        <v>4330.8599999999997</v>
      </c>
      <c r="TZL59" s="70">
        <f t="shared" si="2549"/>
        <v>4330.8599999999997</v>
      </c>
      <c r="TZM59" s="70">
        <f t="shared" si="2549"/>
        <v>4330.8599999999997</v>
      </c>
      <c r="TZN59" s="70">
        <f t="shared" si="2549"/>
        <v>4330.8599999999997</v>
      </c>
      <c r="TZO59" s="70">
        <f t="shared" si="2549"/>
        <v>4330.8599999999997</v>
      </c>
      <c r="TZP59" s="70">
        <f t="shared" si="2549"/>
        <v>4330.8599999999997</v>
      </c>
      <c r="TZQ59" s="70">
        <f t="shared" si="2549"/>
        <v>4330.8599999999997</v>
      </c>
      <c r="TZR59" s="70">
        <f t="shared" si="2549"/>
        <v>4330.8599999999997</v>
      </c>
      <c r="TZS59" s="70">
        <f t="shared" si="2549"/>
        <v>4330.8599999999997</v>
      </c>
      <c r="TZT59" s="70">
        <f t="shared" si="2549"/>
        <v>4330.8599999999997</v>
      </c>
      <c r="TZU59" s="70">
        <f t="shared" si="2549"/>
        <v>4330.8599999999997</v>
      </c>
      <c r="TZV59" s="50">
        <f t="shared" si="2550"/>
        <v>51970.32</v>
      </c>
      <c r="TZW59" s="61" t="s">
        <v>50</v>
      </c>
      <c r="TZX59" s="60">
        <v>51970.319999999992</v>
      </c>
      <c r="TZY59" s="45">
        <f t="shared" si="2551"/>
        <v>4330.8599999999997</v>
      </c>
      <c r="TZZ59" s="70">
        <f t="shared" ref="TZZ59" si="3776">TZY59</f>
        <v>4330.8599999999997</v>
      </c>
      <c r="UAA59" s="70">
        <f t="shared" si="2552"/>
        <v>4330.8599999999997</v>
      </c>
      <c r="UAB59" s="70">
        <f t="shared" si="2552"/>
        <v>4330.8599999999997</v>
      </c>
      <c r="UAC59" s="70">
        <f t="shared" si="2552"/>
        <v>4330.8599999999997</v>
      </c>
      <c r="UAD59" s="70">
        <f t="shared" si="2552"/>
        <v>4330.8599999999997</v>
      </c>
      <c r="UAE59" s="70">
        <f t="shared" si="2552"/>
        <v>4330.8599999999997</v>
      </c>
      <c r="UAF59" s="70">
        <f t="shared" si="2552"/>
        <v>4330.8599999999997</v>
      </c>
      <c r="UAG59" s="70">
        <f t="shared" si="2552"/>
        <v>4330.8599999999997</v>
      </c>
      <c r="UAH59" s="70">
        <f t="shared" si="2552"/>
        <v>4330.8599999999997</v>
      </c>
      <c r="UAI59" s="70">
        <f t="shared" si="2552"/>
        <v>4330.8599999999997</v>
      </c>
      <c r="UAJ59" s="70">
        <f t="shared" si="2552"/>
        <v>4330.8599999999997</v>
      </c>
      <c r="UAK59" s="70">
        <f t="shared" si="2552"/>
        <v>4330.8599999999997</v>
      </c>
      <c r="UAL59" s="50">
        <f t="shared" si="2553"/>
        <v>51970.32</v>
      </c>
      <c r="UAM59" s="61" t="s">
        <v>50</v>
      </c>
      <c r="UAN59" s="60">
        <v>51970.319999999992</v>
      </c>
      <c r="UAO59" s="45">
        <f t="shared" si="2554"/>
        <v>4330.8599999999997</v>
      </c>
      <c r="UAP59" s="70">
        <f t="shared" ref="UAP59" si="3777">UAO59</f>
        <v>4330.8599999999997</v>
      </c>
      <c r="UAQ59" s="70">
        <f t="shared" si="2555"/>
        <v>4330.8599999999997</v>
      </c>
      <c r="UAR59" s="70">
        <f t="shared" si="2555"/>
        <v>4330.8599999999997</v>
      </c>
      <c r="UAS59" s="70">
        <f t="shared" si="2555"/>
        <v>4330.8599999999997</v>
      </c>
      <c r="UAT59" s="70">
        <f t="shared" si="2555"/>
        <v>4330.8599999999997</v>
      </c>
      <c r="UAU59" s="70">
        <f t="shared" si="2555"/>
        <v>4330.8599999999997</v>
      </c>
      <c r="UAV59" s="70">
        <f t="shared" si="2555"/>
        <v>4330.8599999999997</v>
      </c>
      <c r="UAW59" s="70">
        <f t="shared" si="2555"/>
        <v>4330.8599999999997</v>
      </c>
      <c r="UAX59" s="70">
        <f t="shared" si="2555"/>
        <v>4330.8599999999997</v>
      </c>
      <c r="UAY59" s="70">
        <f t="shared" si="2555"/>
        <v>4330.8599999999997</v>
      </c>
      <c r="UAZ59" s="70">
        <f t="shared" si="2555"/>
        <v>4330.8599999999997</v>
      </c>
      <c r="UBA59" s="70">
        <f t="shared" si="2555"/>
        <v>4330.8599999999997</v>
      </c>
      <c r="UBB59" s="50">
        <f t="shared" si="2556"/>
        <v>51970.32</v>
      </c>
      <c r="UBC59" s="61" t="s">
        <v>50</v>
      </c>
      <c r="UBD59" s="60">
        <v>51970.319999999992</v>
      </c>
      <c r="UBE59" s="45">
        <f t="shared" si="2557"/>
        <v>4330.8599999999997</v>
      </c>
      <c r="UBF59" s="70">
        <f t="shared" ref="UBF59" si="3778">UBE59</f>
        <v>4330.8599999999997</v>
      </c>
      <c r="UBG59" s="70">
        <f t="shared" si="2558"/>
        <v>4330.8599999999997</v>
      </c>
      <c r="UBH59" s="70">
        <f t="shared" si="2558"/>
        <v>4330.8599999999997</v>
      </c>
      <c r="UBI59" s="70">
        <f t="shared" si="2558"/>
        <v>4330.8599999999997</v>
      </c>
      <c r="UBJ59" s="70">
        <f t="shared" si="2558"/>
        <v>4330.8599999999997</v>
      </c>
      <c r="UBK59" s="70">
        <f t="shared" si="2558"/>
        <v>4330.8599999999997</v>
      </c>
      <c r="UBL59" s="70">
        <f t="shared" si="2558"/>
        <v>4330.8599999999997</v>
      </c>
      <c r="UBM59" s="70">
        <f t="shared" si="2558"/>
        <v>4330.8599999999997</v>
      </c>
      <c r="UBN59" s="70">
        <f t="shared" si="2558"/>
        <v>4330.8599999999997</v>
      </c>
      <c r="UBO59" s="70">
        <f t="shared" si="2558"/>
        <v>4330.8599999999997</v>
      </c>
      <c r="UBP59" s="70">
        <f t="shared" si="2558"/>
        <v>4330.8599999999997</v>
      </c>
      <c r="UBQ59" s="70">
        <f t="shared" si="2558"/>
        <v>4330.8599999999997</v>
      </c>
      <c r="UBR59" s="50">
        <f t="shared" si="2559"/>
        <v>51970.32</v>
      </c>
      <c r="UBS59" s="61" t="s">
        <v>50</v>
      </c>
      <c r="UBT59" s="60">
        <v>51970.319999999992</v>
      </c>
      <c r="UBU59" s="45">
        <f t="shared" si="2560"/>
        <v>4330.8599999999997</v>
      </c>
      <c r="UBV59" s="70">
        <f t="shared" ref="UBV59" si="3779">UBU59</f>
        <v>4330.8599999999997</v>
      </c>
      <c r="UBW59" s="70">
        <f t="shared" si="2561"/>
        <v>4330.8599999999997</v>
      </c>
      <c r="UBX59" s="70">
        <f t="shared" si="2561"/>
        <v>4330.8599999999997</v>
      </c>
      <c r="UBY59" s="70">
        <f t="shared" si="2561"/>
        <v>4330.8599999999997</v>
      </c>
      <c r="UBZ59" s="70">
        <f t="shared" si="2561"/>
        <v>4330.8599999999997</v>
      </c>
      <c r="UCA59" s="70">
        <f t="shared" si="2561"/>
        <v>4330.8599999999997</v>
      </c>
      <c r="UCB59" s="70">
        <f t="shared" si="2561"/>
        <v>4330.8599999999997</v>
      </c>
      <c r="UCC59" s="70">
        <f t="shared" si="2561"/>
        <v>4330.8599999999997</v>
      </c>
      <c r="UCD59" s="70">
        <f t="shared" si="2561"/>
        <v>4330.8599999999997</v>
      </c>
      <c r="UCE59" s="70">
        <f t="shared" si="2561"/>
        <v>4330.8599999999997</v>
      </c>
      <c r="UCF59" s="70">
        <f t="shared" si="2561"/>
        <v>4330.8599999999997</v>
      </c>
      <c r="UCG59" s="70">
        <f t="shared" si="2561"/>
        <v>4330.8599999999997</v>
      </c>
      <c r="UCH59" s="50">
        <f t="shared" si="2562"/>
        <v>51970.32</v>
      </c>
      <c r="UCI59" s="61" t="s">
        <v>50</v>
      </c>
      <c r="UCJ59" s="60">
        <v>51970.319999999992</v>
      </c>
      <c r="UCK59" s="45">
        <f t="shared" si="2563"/>
        <v>4330.8599999999997</v>
      </c>
      <c r="UCL59" s="70">
        <f t="shared" ref="UCL59" si="3780">UCK59</f>
        <v>4330.8599999999997</v>
      </c>
      <c r="UCM59" s="70">
        <f t="shared" si="2564"/>
        <v>4330.8599999999997</v>
      </c>
      <c r="UCN59" s="70">
        <f t="shared" si="2564"/>
        <v>4330.8599999999997</v>
      </c>
      <c r="UCO59" s="70">
        <f t="shared" si="2564"/>
        <v>4330.8599999999997</v>
      </c>
      <c r="UCP59" s="70">
        <f t="shared" si="2564"/>
        <v>4330.8599999999997</v>
      </c>
      <c r="UCQ59" s="70">
        <f t="shared" si="2564"/>
        <v>4330.8599999999997</v>
      </c>
      <c r="UCR59" s="70">
        <f t="shared" si="2564"/>
        <v>4330.8599999999997</v>
      </c>
      <c r="UCS59" s="70">
        <f t="shared" si="2564"/>
        <v>4330.8599999999997</v>
      </c>
      <c r="UCT59" s="70">
        <f t="shared" si="2564"/>
        <v>4330.8599999999997</v>
      </c>
      <c r="UCU59" s="70">
        <f t="shared" si="2564"/>
        <v>4330.8599999999997</v>
      </c>
      <c r="UCV59" s="70">
        <f t="shared" si="2564"/>
        <v>4330.8599999999997</v>
      </c>
      <c r="UCW59" s="70">
        <f t="shared" si="2564"/>
        <v>4330.8599999999997</v>
      </c>
      <c r="UCX59" s="50">
        <f t="shared" si="2565"/>
        <v>51970.32</v>
      </c>
      <c r="UCY59" s="61" t="s">
        <v>50</v>
      </c>
      <c r="UCZ59" s="60">
        <v>51970.319999999992</v>
      </c>
      <c r="UDA59" s="45">
        <f t="shared" si="2566"/>
        <v>4330.8599999999997</v>
      </c>
      <c r="UDB59" s="70">
        <f t="shared" ref="UDB59" si="3781">UDA59</f>
        <v>4330.8599999999997</v>
      </c>
      <c r="UDC59" s="70">
        <f t="shared" si="2567"/>
        <v>4330.8599999999997</v>
      </c>
      <c r="UDD59" s="70">
        <f t="shared" si="2567"/>
        <v>4330.8599999999997</v>
      </c>
      <c r="UDE59" s="70">
        <f t="shared" si="2567"/>
        <v>4330.8599999999997</v>
      </c>
      <c r="UDF59" s="70">
        <f t="shared" si="2567"/>
        <v>4330.8599999999997</v>
      </c>
      <c r="UDG59" s="70">
        <f t="shared" si="2567"/>
        <v>4330.8599999999997</v>
      </c>
      <c r="UDH59" s="70">
        <f t="shared" si="2567"/>
        <v>4330.8599999999997</v>
      </c>
      <c r="UDI59" s="70">
        <f t="shared" si="2567"/>
        <v>4330.8599999999997</v>
      </c>
      <c r="UDJ59" s="70">
        <f t="shared" si="2567"/>
        <v>4330.8599999999997</v>
      </c>
      <c r="UDK59" s="70">
        <f t="shared" si="2567"/>
        <v>4330.8599999999997</v>
      </c>
      <c r="UDL59" s="70">
        <f t="shared" si="2567"/>
        <v>4330.8599999999997</v>
      </c>
      <c r="UDM59" s="70">
        <f t="shared" si="2567"/>
        <v>4330.8599999999997</v>
      </c>
      <c r="UDN59" s="50">
        <f t="shared" si="2568"/>
        <v>51970.32</v>
      </c>
      <c r="UDO59" s="61" t="s">
        <v>50</v>
      </c>
      <c r="UDP59" s="60">
        <v>51970.319999999992</v>
      </c>
      <c r="UDQ59" s="45">
        <f t="shared" si="2569"/>
        <v>4330.8599999999997</v>
      </c>
      <c r="UDR59" s="70">
        <f t="shared" ref="UDR59" si="3782">UDQ59</f>
        <v>4330.8599999999997</v>
      </c>
      <c r="UDS59" s="70">
        <f t="shared" si="2570"/>
        <v>4330.8599999999997</v>
      </c>
      <c r="UDT59" s="70">
        <f t="shared" si="2570"/>
        <v>4330.8599999999997</v>
      </c>
      <c r="UDU59" s="70">
        <f t="shared" si="2570"/>
        <v>4330.8599999999997</v>
      </c>
      <c r="UDV59" s="70">
        <f t="shared" si="2570"/>
        <v>4330.8599999999997</v>
      </c>
      <c r="UDW59" s="70">
        <f t="shared" si="2570"/>
        <v>4330.8599999999997</v>
      </c>
      <c r="UDX59" s="70">
        <f t="shared" si="2570"/>
        <v>4330.8599999999997</v>
      </c>
      <c r="UDY59" s="70">
        <f t="shared" si="2570"/>
        <v>4330.8599999999997</v>
      </c>
      <c r="UDZ59" s="70">
        <f t="shared" si="2570"/>
        <v>4330.8599999999997</v>
      </c>
      <c r="UEA59" s="70">
        <f t="shared" si="2570"/>
        <v>4330.8599999999997</v>
      </c>
      <c r="UEB59" s="70">
        <f t="shared" si="2570"/>
        <v>4330.8599999999997</v>
      </c>
      <c r="UEC59" s="70">
        <f t="shared" si="2570"/>
        <v>4330.8599999999997</v>
      </c>
      <c r="UED59" s="50">
        <f t="shared" si="2571"/>
        <v>51970.32</v>
      </c>
      <c r="UEE59" s="61" t="s">
        <v>50</v>
      </c>
      <c r="UEF59" s="60">
        <v>51970.319999999992</v>
      </c>
      <c r="UEG59" s="45">
        <f t="shared" si="2572"/>
        <v>4330.8599999999997</v>
      </c>
      <c r="UEH59" s="70">
        <f t="shared" ref="UEH59" si="3783">UEG59</f>
        <v>4330.8599999999997</v>
      </c>
      <c r="UEI59" s="70">
        <f t="shared" si="2573"/>
        <v>4330.8599999999997</v>
      </c>
      <c r="UEJ59" s="70">
        <f t="shared" si="2573"/>
        <v>4330.8599999999997</v>
      </c>
      <c r="UEK59" s="70">
        <f t="shared" si="2573"/>
        <v>4330.8599999999997</v>
      </c>
      <c r="UEL59" s="70">
        <f t="shared" si="2573"/>
        <v>4330.8599999999997</v>
      </c>
      <c r="UEM59" s="70">
        <f t="shared" si="2573"/>
        <v>4330.8599999999997</v>
      </c>
      <c r="UEN59" s="70">
        <f t="shared" si="2573"/>
        <v>4330.8599999999997</v>
      </c>
      <c r="UEO59" s="70">
        <f t="shared" si="2573"/>
        <v>4330.8599999999997</v>
      </c>
      <c r="UEP59" s="70">
        <f t="shared" si="2573"/>
        <v>4330.8599999999997</v>
      </c>
      <c r="UEQ59" s="70">
        <f t="shared" si="2573"/>
        <v>4330.8599999999997</v>
      </c>
      <c r="UER59" s="70">
        <f t="shared" si="2573"/>
        <v>4330.8599999999997</v>
      </c>
      <c r="UES59" s="70">
        <f t="shared" si="2573"/>
        <v>4330.8599999999997</v>
      </c>
      <c r="UET59" s="50">
        <f t="shared" si="2574"/>
        <v>51970.32</v>
      </c>
      <c r="UEU59" s="61" t="s">
        <v>50</v>
      </c>
      <c r="UEV59" s="60">
        <v>51970.319999999992</v>
      </c>
      <c r="UEW59" s="45">
        <f t="shared" si="2575"/>
        <v>4330.8599999999997</v>
      </c>
      <c r="UEX59" s="70">
        <f t="shared" ref="UEX59" si="3784">UEW59</f>
        <v>4330.8599999999997</v>
      </c>
      <c r="UEY59" s="70">
        <f t="shared" si="2576"/>
        <v>4330.8599999999997</v>
      </c>
      <c r="UEZ59" s="70">
        <f t="shared" si="2576"/>
        <v>4330.8599999999997</v>
      </c>
      <c r="UFA59" s="70">
        <f t="shared" si="2576"/>
        <v>4330.8599999999997</v>
      </c>
      <c r="UFB59" s="70">
        <f t="shared" si="2576"/>
        <v>4330.8599999999997</v>
      </c>
      <c r="UFC59" s="70">
        <f t="shared" si="2576"/>
        <v>4330.8599999999997</v>
      </c>
      <c r="UFD59" s="70">
        <f t="shared" si="2576"/>
        <v>4330.8599999999997</v>
      </c>
      <c r="UFE59" s="70">
        <f t="shared" si="2576"/>
        <v>4330.8599999999997</v>
      </c>
      <c r="UFF59" s="70">
        <f t="shared" si="2576"/>
        <v>4330.8599999999997</v>
      </c>
      <c r="UFG59" s="70">
        <f t="shared" si="2576"/>
        <v>4330.8599999999997</v>
      </c>
      <c r="UFH59" s="70">
        <f t="shared" si="2576"/>
        <v>4330.8599999999997</v>
      </c>
      <c r="UFI59" s="70">
        <f t="shared" si="2576"/>
        <v>4330.8599999999997</v>
      </c>
      <c r="UFJ59" s="50">
        <f t="shared" si="2577"/>
        <v>51970.32</v>
      </c>
      <c r="UFK59" s="61" t="s">
        <v>50</v>
      </c>
      <c r="UFL59" s="60">
        <v>51970.319999999992</v>
      </c>
      <c r="UFM59" s="45">
        <f t="shared" si="2578"/>
        <v>4330.8599999999997</v>
      </c>
      <c r="UFN59" s="70">
        <f t="shared" ref="UFN59" si="3785">UFM59</f>
        <v>4330.8599999999997</v>
      </c>
      <c r="UFO59" s="70">
        <f t="shared" si="2579"/>
        <v>4330.8599999999997</v>
      </c>
      <c r="UFP59" s="70">
        <f t="shared" si="2579"/>
        <v>4330.8599999999997</v>
      </c>
      <c r="UFQ59" s="70">
        <f t="shared" si="2579"/>
        <v>4330.8599999999997</v>
      </c>
      <c r="UFR59" s="70">
        <f t="shared" si="2579"/>
        <v>4330.8599999999997</v>
      </c>
      <c r="UFS59" s="70">
        <f t="shared" si="2579"/>
        <v>4330.8599999999997</v>
      </c>
      <c r="UFT59" s="70">
        <f t="shared" si="2579"/>
        <v>4330.8599999999997</v>
      </c>
      <c r="UFU59" s="70">
        <f t="shared" si="2579"/>
        <v>4330.8599999999997</v>
      </c>
      <c r="UFV59" s="70">
        <f t="shared" si="2579"/>
        <v>4330.8599999999997</v>
      </c>
      <c r="UFW59" s="70">
        <f t="shared" si="2579"/>
        <v>4330.8599999999997</v>
      </c>
      <c r="UFX59" s="70">
        <f t="shared" si="2579"/>
        <v>4330.8599999999997</v>
      </c>
      <c r="UFY59" s="70">
        <f t="shared" si="2579"/>
        <v>4330.8599999999997</v>
      </c>
      <c r="UFZ59" s="50">
        <f t="shared" si="2580"/>
        <v>51970.32</v>
      </c>
      <c r="UGA59" s="61" t="s">
        <v>50</v>
      </c>
      <c r="UGB59" s="60">
        <v>51970.319999999992</v>
      </c>
      <c r="UGC59" s="45">
        <f t="shared" si="2581"/>
        <v>4330.8599999999997</v>
      </c>
      <c r="UGD59" s="70">
        <f t="shared" ref="UGD59" si="3786">UGC59</f>
        <v>4330.8599999999997</v>
      </c>
      <c r="UGE59" s="70">
        <f t="shared" si="2582"/>
        <v>4330.8599999999997</v>
      </c>
      <c r="UGF59" s="70">
        <f t="shared" si="2582"/>
        <v>4330.8599999999997</v>
      </c>
      <c r="UGG59" s="70">
        <f t="shared" si="2582"/>
        <v>4330.8599999999997</v>
      </c>
      <c r="UGH59" s="70">
        <f t="shared" si="2582"/>
        <v>4330.8599999999997</v>
      </c>
      <c r="UGI59" s="70">
        <f t="shared" si="2582"/>
        <v>4330.8599999999997</v>
      </c>
      <c r="UGJ59" s="70">
        <f t="shared" si="2582"/>
        <v>4330.8599999999997</v>
      </c>
      <c r="UGK59" s="70">
        <f t="shared" si="2582"/>
        <v>4330.8599999999997</v>
      </c>
      <c r="UGL59" s="70">
        <f t="shared" si="2582"/>
        <v>4330.8599999999997</v>
      </c>
      <c r="UGM59" s="70">
        <f t="shared" si="2582"/>
        <v>4330.8599999999997</v>
      </c>
      <c r="UGN59" s="70">
        <f t="shared" si="2582"/>
        <v>4330.8599999999997</v>
      </c>
      <c r="UGO59" s="70">
        <f t="shared" si="2582"/>
        <v>4330.8599999999997</v>
      </c>
      <c r="UGP59" s="50">
        <f t="shared" si="2583"/>
        <v>51970.32</v>
      </c>
      <c r="UGQ59" s="61" t="s">
        <v>50</v>
      </c>
      <c r="UGR59" s="60">
        <v>51970.319999999992</v>
      </c>
      <c r="UGS59" s="45">
        <f t="shared" si="2584"/>
        <v>4330.8599999999997</v>
      </c>
      <c r="UGT59" s="70">
        <f t="shared" ref="UGT59" si="3787">UGS59</f>
        <v>4330.8599999999997</v>
      </c>
      <c r="UGU59" s="70">
        <f t="shared" si="2585"/>
        <v>4330.8599999999997</v>
      </c>
      <c r="UGV59" s="70">
        <f t="shared" si="2585"/>
        <v>4330.8599999999997</v>
      </c>
      <c r="UGW59" s="70">
        <f t="shared" si="2585"/>
        <v>4330.8599999999997</v>
      </c>
      <c r="UGX59" s="70">
        <f t="shared" si="2585"/>
        <v>4330.8599999999997</v>
      </c>
      <c r="UGY59" s="70">
        <f t="shared" si="2585"/>
        <v>4330.8599999999997</v>
      </c>
      <c r="UGZ59" s="70">
        <f t="shared" si="2585"/>
        <v>4330.8599999999997</v>
      </c>
      <c r="UHA59" s="70">
        <f t="shared" si="2585"/>
        <v>4330.8599999999997</v>
      </c>
      <c r="UHB59" s="70">
        <f t="shared" si="2585"/>
        <v>4330.8599999999997</v>
      </c>
      <c r="UHC59" s="70">
        <f t="shared" si="2585"/>
        <v>4330.8599999999997</v>
      </c>
      <c r="UHD59" s="70">
        <f t="shared" si="2585"/>
        <v>4330.8599999999997</v>
      </c>
      <c r="UHE59" s="70">
        <f t="shared" si="2585"/>
        <v>4330.8599999999997</v>
      </c>
      <c r="UHF59" s="50">
        <f t="shared" si="2586"/>
        <v>51970.32</v>
      </c>
      <c r="UHG59" s="61" t="s">
        <v>50</v>
      </c>
      <c r="UHH59" s="60">
        <v>51970.319999999992</v>
      </c>
      <c r="UHI59" s="45">
        <f t="shared" si="2587"/>
        <v>4330.8599999999997</v>
      </c>
      <c r="UHJ59" s="70">
        <f t="shared" ref="UHJ59" si="3788">UHI59</f>
        <v>4330.8599999999997</v>
      </c>
      <c r="UHK59" s="70">
        <f t="shared" si="2588"/>
        <v>4330.8599999999997</v>
      </c>
      <c r="UHL59" s="70">
        <f t="shared" si="2588"/>
        <v>4330.8599999999997</v>
      </c>
      <c r="UHM59" s="70">
        <f t="shared" si="2588"/>
        <v>4330.8599999999997</v>
      </c>
      <c r="UHN59" s="70">
        <f t="shared" si="2588"/>
        <v>4330.8599999999997</v>
      </c>
      <c r="UHO59" s="70">
        <f t="shared" si="2588"/>
        <v>4330.8599999999997</v>
      </c>
      <c r="UHP59" s="70">
        <f t="shared" si="2588"/>
        <v>4330.8599999999997</v>
      </c>
      <c r="UHQ59" s="70">
        <f t="shared" si="2588"/>
        <v>4330.8599999999997</v>
      </c>
      <c r="UHR59" s="70">
        <f t="shared" si="2588"/>
        <v>4330.8599999999997</v>
      </c>
      <c r="UHS59" s="70">
        <f t="shared" si="2588"/>
        <v>4330.8599999999997</v>
      </c>
      <c r="UHT59" s="70">
        <f t="shared" si="2588"/>
        <v>4330.8599999999997</v>
      </c>
      <c r="UHU59" s="70">
        <f t="shared" si="2588"/>
        <v>4330.8599999999997</v>
      </c>
      <c r="UHV59" s="50">
        <f t="shared" si="2589"/>
        <v>51970.32</v>
      </c>
      <c r="UHW59" s="61" t="s">
        <v>50</v>
      </c>
      <c r="UHX59" s="60">
        <v>51970.319999999992</v>
      </c>
      <c r="UHY59" s="45">
        <f t="shared" si="2590"/>
        <v>4330.8599999999997</v>
      </c>
      <c r="UHZ59" s="70">
        <f t="shared" ref="UHZ59" si="3789">UHY59</f>
        <v>4330.8599999999997</v>
      </c>
      <c r="UIA59" s="70">
        <f t="shared" si="2591"/>
        <v>4330.8599999999997</v>
      </c>
      <c r="UIB59" s="70">
        <f t="shared" si="2591"/>
        <v>4330.8599999999997</v>
      </c>
      <c r="UIC59" s="70">
        <f t="shared" si="2591"/>
        <v>4330.8599999999997</v>
      </c>
      <c r="UID59" s="70">
        <f t="shared" si="2591"/>
        <v>4330.8599999999997</v>
      </c>
      <c r="UIE59" s="70">
        <f t="shared" si="2591"/>
        <v>4330.8599999999997</v>
      </c>
      <c r="UIF59" s="70">
        <f t="shared" si="2591"/>
        <v>4330.8599999999997</v>
      </c>
      <c r="UIG59" s="70">
        <f t="shared" si="2591"/>
        <v>4330.8599999999997</v>
      </c>
      <c r="UIH59" s="70">
        <f t="shared" si="2591"/>
        <v>4330.8599999999997</v>
      </c>
      <c r="UII59" s="70">
        <f t="shared" si="2591"/>
        <v>4330.8599999999997</v>
      </c>
      <c r="UIJ59" s="70">
        <f t="shared" si="2591"/>
        <v>4330.8599999999997</v>
      </c>
      <c r="UIK59" s="70">
        <f t="shared" si="2591"/>
        <v>4330.8599999999997</v>
      </c>
      <c r="UIL59" s="50">
        <f t="shared" si="2592"/>
        <v>51970.32</v>
      </c>
      <c r="UIM59" s="61" t="s">
        <v>50</v>
      </c>
      <c r="UIN59" s="60">
        <v>51970.319999999992</v>
      </c>
      <c r="UIO59" s="45">
        <f t="shared" si="2593"/>
        <v>4330.8599999999997</v>
      </c>
      <c r="UIP59" s="70">
        <f t="shared" ref="UIP59" si="3790">UIO59</f>
        <v>4330.8599999999997</v>
      </c>
      <c r="UIQ59" s="70">
        <f t="shared" si="2594"/>
        <v>4330.8599999999997</v>
      </c>
      <c r="UIR59" s="70">
        <f t="shared" si="2594"/>
        <v>4330.8599999999997</v>
      </c>
      <c r="UIS59" s="70">
        <f t="shared" si="2594"/>
        <v>4330.8599999999997</v>
      </c>
      <c r="UIT59" s="70">
        <f t="shared" si="2594"/>
        <v>4330.8599999999997</v>
      </c>
      <c r="UIU59" s="70">
        <f t="shared" si="2594"/>
        <v>4330.8599999999997</v>
      </c>
      <c r="UIV59" s="70">
        <f t="shared" si="2594"/>
        <v>4330.8599999999997</v>
      </c>
      <c r="UIW59" s="70">
        <f t="shared" si="2594"/>
        <v>4330.8599999999997</v>
      </c>
      <c r="UIX59" s="70">
        <f t="shared" si="2594"/>
        <v>4330.8599999999997</v>
      </c>
      <c r="UIY59" s="70">
        <f t="shared" si="2594"/>
        <v>4330.8599999999997</v>
      </c>
      <c r="UIZ59" s="70">
        <f t="shared" si="2594"/>
        <v>4330.8599999999997</v>
      </c>
      <c r="UJA59" s="70">
        <f t="shared" si="2594"/>
        <v>4330.8599999999997</v>
      </c>
      <c r="UJB59" s="50">
        <f t="shared" si="2595"/>
        <v>51970.32</v>
      </c>
      <c r="UJC59" s="61" t="s">
        <v>50</v>
      </c>
      <c r="UJD59" s="60">
        <v>51970.319999999992</v>
      </c>
      <c r="UJE59" s="45">
        <f t="shared" si="2596"/>
        <v>4330.8599999999997</v>
      </c>
      <c r="UJF59" s="70">
        <f t="shared" ref="UJF59" si="3791">UJE59</f>
        <v>4330.8599999999997</v>
      </c>
      <c r="UJG59" s="70">
        <f t="shared" si="2597"/>
        <v>4330.8599999999997</v>
      </c>
      <c r="UJH59" s="70">
        <f t="shared" si="2597"/>
        <v>4330.8599999999997</v>
      </c>
      <c r="UJI59" s="70">
        <f t="shared" si="2597"/>
        <v>4330.8599999999997</v>
      </c>
      <c r="UJJ59" s="70">
        <f t="shared" si="2597"/>
        <v>4330.8599999999997</v>
      </c>
      <c r="UJK59" s="70">
        <f t="shared" si="2597"/>
        <v>4330.8599999999997</v>
      </c>
      <c r="UJL59" s="70">
        <f t="shared" si="2597"/>
        <v>4330.8599999999997</v>
      </c>
      <c r="UJM59" s="70">
        <f t="shared" si="2597"/>
        <v>4330.8599999999997</v>
      </c>
      <c r="UJN59" s="70">
        <f t="shared" si="2597"/>
        <v>4330.8599999999997</v>
      </c>
      <c r="UJO59" s="70">
        <f t="shared" si="2597"/>
        <v>4330.8599999999997</v>
      </c>
      <c r="UJP59" s="70">
        <f t="shared" si="2597"/>
        <v>4330.8599999999997</v>
      </c>
      <c r="UJQ59" s="70">
        <f t="shared" si="2597"/>
        <v>4330.8599999999997</v>
      </c>
      <c r="UJR59" s="50">
        <f t="shared" si="2598"/>
        <v>51970.32</v>
      </c>
      <c r="UJS59" s="61" t="s">
        <v>50</v>
      </c>
      <c r="UJT59" s="60">
        <v>51970.319999999992</v>
      </c>
      <c r="UJU59" s="45">
        <f t="shared" si="2599"/>
        <v>4330.8599999999997</v>
      </c>
      <c r="UJV59" s="70">
        <f t="shared" ref="UJV59" si="3792">UJU59</f>
        <v>4330.8599999999997</v>
      </c>
      <c r="UJW59" s="70">
        <f t="shared" si="2600"/>
        <v>4330.8599999999997</v>
      </c>
      <c r="UJX59" s="70">
        <f t="shared" si="2600"/>
        <v>4330.8599999999997</v>
      </c>
      <c r="UJY59" s="70">
        <f t="shared" si="2600"/>
        <v>4330.8599999999997</v>
      </c>
      <c r="UJZ59" s="70">
        <f t="shared" si="2600"/>
        <v>4330.8599999999997</v>
      </c>
      <c r="UKA59" s="70">
        <f t="shared" si="2600"/>
        <v>4330.8599999999997</v>
      </c>
      <c r="UKB59" s="70">
        <f t="shared" si="2600"/>
        <v>4330.8599999999997</v>
      </c>
      <c r="UKC59" s="70">
        <f t="shared" si="2600"/>
        <v>4330.8599999999997</v>
      </c>
      <c r="UKD59" s="70">
        <f t="shared" si="2600"/>
        <v>4330.8599999999997</v>
      </c>
      <c r="UKE59" s="70">
        <f t="shared" si="2600"/>
        <v>4330.8599999999997</v>
      </c>
      <c r="UKF59" s="70">
        <f t="shared" si="2600"/>
        <v>4330.8599999999997</v>
      </c>
      <c r="UKG59" s="70">
        <f t="shared" si="2600"/>
        <v>4330.8599999999997</v>
      </c>
      <c r="UKH59" s="50">
        <f t="shared" si="2601"/>
        <v>51970.32</v>
      </c>
      <c r="UKI59" s="61" t="s">
        <v>50</v>
      </c>
      <c r="UKJ59" s="60">
        <v>51970.319999999992</v>
      </c>
      <c r="UKK59" s="45">
        <f t="shared" si="2602"/>
        <v>4330.8599999999997</v>
      </c>
      <c r="UKL59" s="70">
        <f t="shared" ref="UKL59" si="3793">UKK59</f>
        <v>4330.8599999999997</v>
      </c>
      <c r="UKM59" s="70">
        <f t="shared" si="2603"/>
        <v>4330.8599999999997</v>
      </c>
      <c r="UKN59" s="70">
        <f t="shared" si="2603"/>
        <v>4330.8599999999997</v>
      </c>
      <c r="UKO59" s="70">
        <f t="shared" si="2603"/>
        <v>4330.8599999999997</v>
      </c>
      <c r="UKP59" s="70">
        <f t="shared" si="2603"/>
        <v>4330.8599999999997</v>
      </c>
      <c r="UKQ59" s="70">
        <f t="shared" si="2603"/>
        <v>4330.8599999999997</v>
      </c>
      <c r="UKR59" s="70">
        <f t="shared" si="2603"/>
        <v>4330.8599999999997</v>
      </c>
      <c r="UKS59" s="70">
        <f t="shared" si="2603"/>
        <v>4330.8599999999997</v>
      </c>
      <c r="UKT59" s="70">
        <f t="shared" si="2603"/>
        <v>4330.8599999999997</v>
      </c>
      <c r="UKU59" s="70">
        <f t="shared" si="2603"/>
        <v>4330.8599999999997</v>
      </c>
      <c r="UKV59" s="70">
        <f t="shared" si="2603"/>
        <v>4330.8599999999997</v>
      </c>
      <c r="UKW59" s="70">
        <f t="shared" si="2603"/>
        <v>4330.8599999999997</v>
      </c>
      <c r="UKX59" s="50">
        <f t="shared" si="2604"/>
        <v>51970.32</v>
      </c>
      <c r="UKY59" s="61" t="s">
        <v>50</v>
      </c>
      <c r="UKZ59" s="60">
        <v>51970.319999999992</v>
      </c>
      <c r="ULA59" s="45">
        <f t="shared" si="2605"/>
        <v>4330.8599999999997</v>
      </c>
      <c r="ULB59" s="70">
        <f t="shared" ref="ULB59" si="3794">ULA59</f>
        <v>4330.8599999999997</v>
      </c>
      <c r="ULC59" s="70">
        <f t="shared" si="2606"/>
        <v>4330.8599999999997</v>
      </c>
      <c r="ULD59" s="70">
        <f t="shared" si="2606"/>
        <v>4330.8599999999997</v>
      </c>
      <c r="ULE59" s="70">
        <f t="shared" si="2606"/>
        <v>4330.8599999999997</v>
      </c>
      <c r="ULF59" s="70">
        <f t="shared" si="2606"/>
        <v>4330.8599999999997</v>
      </c>
      <c r="ULG59" s="70">
        <f t="shared" si="2606"/>
        <v>4330.8599999999997</v>
      </c>
      <c r="ULH59" s="70">
        <f t="shared" si="2606"/>
        <v>4330.8599999999997</v>
      </c>
      <c r="ULI59" s="70">
        <f t="shared" si="2606"/>
        <v>4330.8599999999997</v>
      </c>
      <c r="ULJ59" s="70">
        <f t="shared" si="2606"/>
        <v>4330.8599999999997</v>
      </c>
      <c r="ULK59" s="70">
        <f t="shared" si="2606"/>
        <v>4330.8599999999997</v>
      </c>
      <c r="ULL59" s="70">
        <f t="shared" si="2606"/>
        <v>4330.8599999999997</v>
      </c>
      <c r="ULM59" s="70">
        <f t="shared" si="2606"/>
        <v>4330.8599999999997</v>
      </c>
      <c r="ULN59" s="50">
        <f t="shared" si="2607"/>
        <v>51970.32</v>
      </c>
      <c r="ULO59" s="61" t="s">
        <v>50</v>
      </c>
      <c r="ULP59" s="60">
        <v>51970.319999999992</v>
      </c>
      <c r="ULQ59" s="45">
        <f t="shared" si="2608"/>
        <v>4330.8599999999997</v>
      </c>
      <c r="ULR59" s="70">
        <f t="shared" ref="ULR59" si="3795">ULQ59</f>
        <v>4330.8599999999997</v>
      </c>
      <c r="ULS59" s="70">
        <f t="shared" si="2609"/>
        <v>4330.8599999999997</v>
      </c>
      <c r="ULT59" s="70">
        <f t="shared" si="2609"/>
        <v>4330.8599999999997</v>
      </c>
      <c r="ULU59" s="70">
        <f t="shared" si="2609"/>
        <v>4330.8599999999997</v>
      </c>
      <c r="ULV59" s="70">
        <f t="shared" si="2609"/>
        <v>4330.8599999999997</v>
      </c>
      <c r="ULW59" s="70">
        <f t="shared" si="2609"/>
        <v>4330.8599999999997</v>
      </c>
      <c r="ULX59" s="70">
        <f t="shared" si="2609"/>
        <v>4330.8599999999997</v>
      </c>
      <c r="ULY59" s="70">
        <f t="shared" si="2609"/>
        <v>4330.8599999999997</v>
      </c>
      <c r="ULZ59" s="70">
        <f t="shared" si="2609"/>
        <v>4330.8599999999997</v>
      </c>
      <c r="UMA59" s="70">
        <f t="shared" si="2609"/>
        <v>4330.8599999999997</v>
      </c>
      <c r="UMB59" s="70">
        <f t="shared" si="2609"/>
        <v>4330.8599999999997</v>
      </c>
      <c r="UMC59" s="70">
        <f t="shared" si="2609"/>
        <v>4330.8599999999997</v>
      </c>
      <c r="UMD59" s="50">
        <f t="shared" si="2610"/>
        <v>51970.32</v>
      </c>
      <c r="UME59" s="61" t="s">
        <v>50</v>
      </c>
      <c r="UMF59" s="60">
        <v>51970.319999999992</v>
      </c>
      <c r="UMG59" s="45">
        <f t="shared" si="2611"/>
        <v>4330.8599999999997</v>
      </c>
      <c r="UMH59" s="70">
        <f t="shared" ref="UMH59" si="3796">UMG59</f>
        <v>4330.8599999999997</v>
      </c>
      <c r="UMI59" s="70">
        <f t="shared" si="2612"/>
        <v>4330.8599999999997</v>
      </c>
      <c r="UMJ59" s="70">
        <f t="shared" si="2612"/>
        <v>4330.8599999999997</v>
      </c>
      <c r="UMK59" s="70">
        <f t="shared" si="2612"/>
        <v>4330.8599999999997</v>
      </c>
      <c r="UML59" s="70">
        <f t="shared" si="2612"/>
        <v>4330.8599999999997</v>
      </c>
      <c r="UMM59" s="70">
        <f t="shared" si="2612"/>
        <v>4330.8599999999997</v>
      </c>
      <c r="UMN59" s="70">
        <f t="shared" si="2612"/>
        <v>4330.8599999999997</v>
      </c>
      <c r="UMO59" s="70">
        <f t="shared" si="2612"/>
        <v>4330.8599999999997</v>
      </c>
      <c r="UMP59" s="70">
        <f t="shared" si="2612"/>
        <v>4330.8599999999997</v>
      </c>
      <c r="UMQ59" s="70">
        <f t="shared" si="2612"/>
        <v>4330.8599999999997</v>
      </c>
      <c r="UMR59" s="70">
        <f t="shared" si="2612"/>
        <v>4330.8599999999997</v>
      </c>
      <c r="UMS59" s="70">
        <f t="shared" si="2612"/>
        <v>4330.8599999999997</v>
      </c>
      <c r="UMT59" s="50">
        <f t="shared" si="2613"/>
        <v>51970.32</v>
      </c>
      <c r="UMU59" s="61" t="s">
        <v>50</v>
      </c>
      <c r="UMV59" s="60">
        <v>51970.319999999992</v>
      </c>
      <c r="UMW59" s="45">
        <f t="shared" si="2614"/>
        <v>4330.8599999999997</v>
      </c>
      <c r="UMX59" s="70">
        <f t="shared" ref="UMX59" si="3797">UMW59</f>
        <v>4330.8599999999997</v>
      </c>
      <c r="UMY59" s="70">
        <f t="shared" si="2615"/>
        <v>4330.8599999999997</v>
      </c>
      <c r="UMZ59" s="70">
        <f t="shared" si="2615"/>
        <v>4330.8599999999997</v>
      </c>
      <c r="UNA59" s="70">
        <f t="shared" si="2615"/>
        <v>4330.8599999999997</v>
      </c>
      <c r="UNB59" s="70">
        <f t="shared" si="2615"/>
        <v>4330.8599999999997</v>
      </c>
      <c r="UNC59" s="70">
        <f t="shared" si="2615"/>
        <v>4330.8599999999997</v>
      </c>
      <c r="UND59" s="70">
        <f t="shared" si="2615"/>
        <v>4330.8599999999997</v>
      </c>
      <c r="UNE59" s="70">
        <f t="shared" si="2615"/>
        <v>4330.8599999999997</v>
      </c>
      <c r="UNF59" s="70">
        <f t="shared" si="2615"/>
        <v>4330.8599999999997</v>
      </c>
      <c r="UNG59" s="70">
        <f t="shared" si="2615"/>
        <v>4330.8599999999997</v>
      </c>
      <c r="UNH59" s="70">
        <f t="shared" si="2615"/>
        <v>4330.8599999999997</v>
      </c>
      <c r="UNI59" s="70">
        <f t="shared" si="2615"/>
        <v>4330.8599999999997</v>
      </c>
      <c r="UNJ59" s="50">
        <f t="shared" si="2616"/>
        <v>51970.32</v>
      </c>
      <c r="UNK59" s="61" t="s">
        <v>50</v>
      </c>
      <c r="UNL59" s="60">
        <v>51970.319999999992</v>
      </c>
      <c r="UNM59" s="45">
        <f t="shared" si="2617"/>
        <v>4330.8599999999997</v>
      </c>
      <c r="UNN59" s="70">
        <f t="shared" ref="UNN59" si="3798">UNM59</f>
        <v>4330.8599999999997</v>
      </c>
      <c r="UNO59" s="70">
        <f t="shared" si="2618"/>
        <v>4330.8599999999997</v>
      </c>
      <c r="UNP59" s="70">
        <f t="shared" si="2618"/>
        <v>4330.8599999999997</v>
      </c>
      <c r="UNQ59" s="70">
        <f t="shared" si="2618"/>
        <v>4330.8599999999997</v>
      </c>
      <c r="UNR59" s="70">
        <f t="shared" si="2618"/>
        <v>4330.8599999999997</v>
      </c>
      <c r="UNS59" s="70">
        <f t="shared" si="2618"/>
        <v>4330.8599999999997</v>
      </c>
      <c r="UNT59" s="70">
        <f t="shared" si="2618"/>
        <v>4330.8599999999997</v>
      </c>
      <c r="UNU59" s="70">
        <f t="shared" si="2618"/>
        <v>4330.8599999999997</v>
      </c>
      <c r="UNV59" s="70">
        <f t="shared" si="2618"/>
        <v>4330.8599999999997</v>
      </c>
      <c r="UNW59" s="70">
        <f t="shared" si="2618"/>
        <v>4330.8599999999997</v>
      </c>
      <c r="UNX59" s="70">
        <f t="shared" si="2618"/>
        <v>4330.8599999999997</v>
      </c>
      <c r="UNY59" s="70">
        <f t="shared" si="2618"/>
        <v>4330.8599999999997</v>
      </c>
      <c r="UNZ59" s="50">
        <f t="shared" si="2619"/>
        <v>51970.32</v>
      </c>
      <c r="UOA59" s="61" t="s">
        <v>50</v>
      </c>
      <c r="UOB59" s="60">
        <v>51970.319999999992</v>
      </c>
      <c r="UOC59" s="45">
        <f t="shared" si="2620"/>
        <v>4330.8599999999997</v>
      </c>
      <c r="UOD59" s="70">
        <f t="shared" ref="UOD59" si="3799">UOC59</f>
        <v>4330.8599999999997</v>
      </c>
      <c r="UOE59" s="70">
        <f t="shared" si="2621"/>
        <v>4330.8599999999997</v>
      </c>
      <c r="UOF59" s="70">
        <f t="shared" si="2621"/>
        <v>4330.8599999999997</v>
      </c>
      <c r="UOG59" s="70">
        <f t="shared" si="2621"/>
        <v>4330.8599999999997</v>
      </c>
      <c r="UOH59" s="70">
        <f t="shared" si="2621"/>
        <v>4330.8599999999997</v>
      </c>
      <c r="UOI59" s="70">
        <f t="shared" si="2621"/>
        <v>4330.8599999999997</v>
      </c>
      <c r="UOJ59" s="70">
        <f t="shared" si="2621"/>
        <v>4330.8599999999997</v>
      </c>
      <c r="UOK59" s="70">
        <f t="shared" si="2621"/>
        <v>4330.8599999999997</v>
      </c>
      <c r="UOL59" s="70">
        <f t="shared" si="2621"/>
        <v>4330.8599999999997</v>
      </c>
      <c r="UOM59" s="70">
        <f t="shared" si="2621"/>
        <v>4330.8599999999997</v>
      </c>
      <c r="UON59" s="70">
        <f t="shared" si="2621"/>
        <v>4330.8599999999997</v>
      </c>
      <c r="UOO59" s="70">
        <f t="shared" si="2621"/>
        <v>4330.8599999999997</v>
      </c>
      <c r="UOP59" s="50">
        <f t="shared" si="2622"/>
        <v>51970.32</v>
      </c>
      <c r="UOQ59" s="61" t="s">
        <v>50</v>
      </c>
      <c r="UOR59" s="60">
        <v>51970.319999999992</v>
      </c>
      <c r="UOS59" s="45">
        <f t="shared" si="2623"/>
        <v>4330.8599999999997</v>
      </c>
      <c r="UOT59" s="70">
        <f t="shared" ref="UOT59" si="3800">UOS59</f>
        <v>4330.8599999999997</v>
      </c>
      <c r="UOU59" s="70">
        <f t="shared" si="2624"/>
        <v>4330.8599999999997</v>
      </c>
      <c r="UOV59" s="70">
        <f t="shared" si="2624"/>
        <v>4330.8599999999997</v>
      </c>
      <c r="UOW59" s="70">
        <f t="shared" si="2624"/>
        <v>4330.8599999999997</v>
      </c>
      <c r="UOX59" s="70">
        <f t="shared" si="2624"/>
        <v>4330.8599999999997</v>
      </c>
      <c r="UOY59" s="70">
        <f t="shared" si="2624"/>
        <v>4330.8599999999997</v>
      </c>
      <c r="UOZ59" s="70">
        <f t="shared" si="2624"/>
        <v>4330.8599999999997</v>
      </c>
      <c r="UPA59" s="70">
        <f t="shared" si="2624"/>
        <v>4330.8599999999997</v>
      </c>
      <c r="UPB59" s="70">
        <f t="shared" si="2624"/>
        <v>4330.8599999999997</v>
      </c>
      <c r="UPC59" s="70">
        <f t="shared" si="2624"/>
        <v>4330.8599999999997</v>
      </c>
      <c r="UPD59" s="70">
        <f t="shared" si="2624"/>
        <v>4330.8599999999997</v>
      </c>
      <c r="UPE59" s="70">
        <f t="shared" si="2624"/>
        <v>4330.8599999999997</v>
      </c>
      <c r="UPF59" s="50">
        <f t="shared" si="2625"/>
        <v>51970.32</v>
      </c>
      <c r="UPG59" s="61" t="s">
        <v>50</v>
      </c>
      <c r="UPH59" s="60">
        <v>51970.319999999992</v>
      </c>
      <c r="UPI59" s="45">
        <f t="shared" si="2626"/>
        <v>4330.8599999999997</v>
      </c>
      <c r="UPJ59" s="70">
        <f t="shared" ref="UPJ59" si="3801">UPI59</f>
        <v>4330.8599999999997</v>
      </c>
      <c r="UPK59" s="70">
        <f t="shared" si="2627"/>
        <v>4330.8599999999997</v>
      </c>
      <c r="UPL59" s="70">
        <f t="shared" si="2627"/>
        <v>4330.8599999999997</v>
      </c>
      <c r="UPM59" s="70">
        <f t="shared" si="2627"/>
        <v>4330.8599999999997</v>
      </c>
      <c r="UPN59" s="70">
        <f t="shared" si="2627"/>
        <v>4330.8599999999997</v>
      </c>
      <c r="UPO59" s="70">
        <f t="shared" si="2627"/>
        <v>4330.8599999999997</v>
      </c>
      <c r="UPP59" s="70">
        <f t="shared" si="2627"/>
        <v>4330.8599999999997</v>
      </c>
      <c r="UPQ59" s="70">
        <f t="shared" si="2627"/>
        <v>4330.8599999999997</v>
      </c>
      <c r="UPR59" s="70">
        <f t="shared" si="2627"/>
        <v>4330.8599999999997</v>
      </c>
      <c r="UPS59" s="70">
        <f t="shared" si="2627"/>
        <v>4330.8599999999997</v>
      </c>
      <c r="UPT59" s="70">
        <f t="shared" si="2627"/>
        <v>4330.8599999999997</v>
      </c>
      <c r="UPU59" s="70">
        <f t="shared" si="2627"/>
        <v>4330.8599999999997</v>
      </c>
      <c r="UPV59" s="50">
        <f t="shared" si="2628"/>
        <v>51970.32</v>
      </c>
      <c r="UPW59" s="61" t="s">
        <v>50</v>
      </c>
      <c r="UPX59" s="60">
        <v>51970.319999999992</v>
      </c>
      <c r="UPY59" s="45">
        <f t="shared" si="2629"/>
        <v>4330.8599999999997</v>
      </c>
      <c r="UPZ59" s="70">
        <f t="shared" ref="UPZ59" si="3802">UPY59</f>
        <v>4330.8599999999997</v>
      </c>
      <c r="UQA59" s="70">
        <f t="shared" si="2630"/>
        <v>4330.8599999999997</v>
      </c>
      <c r="UQB59" s="70">
        <f t="shared" si="2630"/>
        <v>4330.8599999999997</v>
      </c>
      <c r="UQC59" s="70">
        <f t="shared" si="2630"/>
        <v>4330.8599999999997</v>
      </c>
      <c r="UQD59" s="70">
        <f t="shared" si="2630"/>
        <v>4330.8599999999997</v>
      </c>
      <c r="UQE59" s="70">
        <f t="shared" si="2630"/>
        <v>4330.8599999999997</v>
      </c>
      <c r="UQF59" s="70">
        <f t="shared" si="2630"/>
        <v>4330.8599999999997</v>
      </c>
      <c r="UQG59" s="70">
        <f t="shared" si="2630"/>
        <v>4330.8599999999997</v>
      </c>
      <c r="UQH59" s="70">
        <f t="shared" si="2630"/>
        <v>4330.8599999999997</v>
      </c>
      <c r="UQI59" s="70">
        <f t="shared" si="2630"/>
        <v>4330.8599999999997</v>
      </c>
      <c r="UQJ59" s="70">
        <f t="shared" si="2630"/>
        <v>4330.8599999999997</v>
      </c>
      <c r="UQK59" s="70">
        <f t="shared" si="2630"/>
        <v>4330.8599999999997</v>
      </c>
      <c r="UQL59" s="50">
        <f t="shared" si="2631"/>
        <v>51970.32</v>
      </c>
      <c r="UQM59" s="61" t="s">
        <v>50</v>
      </c>
      <c r="UQN59" s="60">
        <v>51970.319999999992</v>
      </c>
      <c r="UQO59" s="45">
        <f t="shared" si="2632"/>
        <v>4330.8599999999997</v>
      </c>
      <c r="UQP59" s="70">
        <f t="shared" ref="UQP59" si="3803">UQO59</f>
        <v>4330.8599999999997</v>
      </c>
      <c r="UQQ59" s="70">
        <f t="shared" si="2633"/>
        <v>4330.8599999999997</v>
      </c>
      <c r="UQR59" s="70">
        <f t="shared" si="2633"/>
        <v>4330.8599999999997</v>
      </c>
      <c r="UQS59" s="70">
        <f t="shared" si="2633"/>
        <v>4330.8599999999997</v>
      </c>
      <c r="UQT59" s="70">
        <f t="shared" si="2633"/>
        <v>4330.8599999999997</v>
      </c>
      <c r="UQU59" s="70">
        <f t="shared" si="2633"/>
        <v>4330.8599999999997</v>
      </c>
      <c r="UQV59" s="70">
        <f t="shared" si="2633"/>
        <v>4330.8599999999997</v>
      </c>
      <c r="UQW59" s="70">
        <f t="shared" si="2633"/>
        <v>4330.8599999999997</v>
      </c>
      <c r="UQX59" s="70">
        <f t="shared" si="2633"/>
        <v>4330.8599999999997</v>
      </c>
      <c r="UQY59" s="70">
        <f t="shared" si="2633"/>
        <v>4330.8599999999997</v>
      </c>
      <c r="UQZ59" s="70">
        <f t="shared" si="2633"/>
        <v>4330.8599999999997</v>
      </c>
      <c r="URA59" s="70">
        <f t="shared" si="2633"/>
        <v>4330.8599999999997</v>
      </c>
      <c r="URB59" s="50">
        <f t="shared" si="2634"/>
        <v>51970.32</v>
      </c>
      <c r="URC59" s="61" t="s">
        <v>50</v>
      </c>
      <c r="URD59" s="60">
        <v>51970.319999999992</v>
      </c>
      <c r="URE59" s="45">
        <f t="shared" si="2635"/>
        <v>4330.8599999999997</v>
      </c>
      <c r="URF59" s="70">
        <f t="shared" ref="URF59" si="3804">URE59</f>
        <v>4330.8599999999997</v>
      </c>
      <c r="URG59" s="70">
        <f t="shared" si="2636"/>
        <v>4330.8599999999997</v>
      </c>
      <c r="URH59" s="70">
        <f t="shared" si="2636"/>
        <v>4330.8599999999997</v>
      </c>
      <c r="URI59" s="70">
        <f t="shared" si="2636"/>
        <v>4330.8599999999997</v>
      </c>
      <c r="URJ59" s="70">
        <f t="shared" si="2636"/>
        <v>4330.8599999999997</v>
      </c>
      <c r="URK59" s="70">
        <f t="shared" si="2636"/>
        <v>4330.8599999999997</v>
      </c>
      <c r="URL59" s="70">
        <f t="shared" si="2636"/>
        <v>4330.8599999999997</v>
      </c>
      <c r="URM59" s="70">
        <f t="shared" si="2636"/>
        <v>4330.8599999999997</v>
      </c>
      <c r="URN59" s="70">
        <f t="shared" si="2636"/>
        <v>4330.8599999999997</v>
      </c>
      <c r="URO59" s="70">
        <f t="shared" si="2636"/>
        <v>4330.8599999999997</v>
      </c>
      <c r="URP59" s="70">
        <f t="shared" si="2636"/>
        <v>4330.8599999999997</v>
      </c>
      <c r="URQ59" s="70">
        <f t="shared" si="2636"/>
        <v>4330.8599999999997</v>
      </c>
      <c r="URR59" s="50">
        <f t="shared" si="2637"/>
        <v>51970.32</v>
      </c>
      <c r="URS59" s="61" t="s">
        <v>50</v>
      </c>
      <c r="URT59" s="60">
        <v>51970.319999999992</v>
      </c>
      <c r="URU59" s="45">
        <f t="shared" si="2638"/>
        <v>4330.8599999999997</v>
      </c>
      <c r="URV59" s="70">
        <f t="shared" ref="URV59" si="3805">URU59</f>
        <v>4330.8599999999997</v>
      </c>
      <c r="URW59" s="70">
        <f t="shared" si="2639"/>
        <v>4330.8599999999997</v>
      </c>
      <c r="URX59" s="70">
        <f t="shared" si="2639"/>
        <v>4330.8599999999997</v>
      </c>
      <c r="URY59" s="70">
        <f t="shared" si="2639"/>
        <v>4330.8599999999997</v>
      </c>
      <c r="URZ59" s="70">
        <f t="shared" si="2639"/>
        <v>4330.8599999999997</v>
      </c>
      <c r="USA59" s="70">
        <f t="shared" si="2639"/>
        <v>4330.8599999999997</v>
      </c>
      <c r="USB59" s="70">
        <f t="shared" si="2639"/>
        <v>4330.8599999999997</v>
      </c>
      <c r="USC59" s="70">
        <f t="shared" si="2639"/>
        <v>4330.8599999999997</v>
      </c>
      <c r="USD59" s="70">
        <f t="shared" si="2639"/>
        <v>4330.8599999999997</v>
      </c>
      <c r="USE59" s="70">
        <f t="shared" si="2639"/>
        <v>4330.8599999999997</v>
      </c>
      <c r="USF59" s="70">
        <f t="shared" si="2639"/>
        <v>4330.8599999999997</v>
      </c>
      <c r="USG59" s="70">
        <f t="shared" si="2639"/>
        <v>4330.8599999999997</v>
      </c>
      <c r="USH59" s="50">
        <f t="shared" si="2640"/>
        <v>51970.32</v>
      </c>
      <c r="USI59" s="61" t="s">
        <v>50</v>
      </c>
      <c r="USJ59" s="60">
        <v>51970.319999999992</v>
      </c>
      <c r="USK59" s="45">
        <f t="shared" si="2641"/>
        <v>4330.8599999999997</v>
      </c>
      <c r="USL59" s="70">
        <f t="shared" ref="USL59" si="3806">USK59</f>
        <v>4330.8599999999997</v>
      </c>
      <c r="USM59" s="70">
        <f t="shared" si="2642"/>
        <v>4330.8599999999997</v>
      </c>
      <c r="USN59" s="70">
        <f t="shared" si="2642"/>
        <v>4330.8599999999997</v>
      </c>
      <c r="USO59" s="70">
        <f t="shared" si="2642"/>
        <v>4330.8599999999997</v>
      </c>
      <c r="USP59" s="70">
        <f t="shared" si="2642"/>
        <v>4330.8599999999997</v>
      </c>
      <c r="USQ59" s="70">
        <f t="shared" si="2642"/>
        <v>4330.8599999999997</v>
      </c>
      <c r="USR59" s="70">
        <f t="shared" si="2642"/>
        <v>4330.8599999999997</v>
      </c>
      <c r="USS59" s="70">
        <f t="shared" si="2642"/>
        <v>4330.8599999999997</v>
      </c>
      <c r="UST59" s="70">
        <f t="shared" si="2642"/>
        <v>4330.8599999999997</v>
      </c>
      <c r="USU59" s="70">
        <f t="shared" si="2642"/>
        <v>4330.8599999999997</v>
      </c>
      <c r="USV59" s="70">
        <f t="shared" si="2642"/>
        <v>4330.8599999999997</v>
      </c>
      <c r="USW59" s="70">
        <f t="shared" si="2642"/>
        <v>4330.8599999999997</v>
      </c>
      <c r="USX59" s="50">
        <f t="shared" si="2643"/>
        <v>51970.32</v>
      </c>
      <c r="USY59" s="61" t="s">
        <v>50</v>
      </c>
      <c r="USZ59" s="60">
        <v>51970.319999999992</v>
      </c>
      <c r="UTA59" s="45">
        <f t="shared" si="2644"/>
        <v>4330.8599999999997</v>
      </c>
      <c r="UTB59" s="70">
        <f t="shared" ref="UTB59" si="3807">UTA59</f>
        <v>4330.8599999999997</v>
      </c>
      <c r="UTC59" s="70">
        <f t="shared" si="2645"/>
        <v>4330.8599999999997</v>
      </c>
      <c r="UTD59" s="70">
        <f t="shared" si="2645"/>
        <v>4330.8599999999997</v>
      </c>
      <c r="UTE59" s="70">
        <f t="shared" si="2645"/>
        <v>4330.8599999999997</v>
      </c>
      <c r="UTF59" s="70">
        <f t="shared" si="2645"/>
        <v>4330.8599999999997</v>
      </c>
      <c r="UTG59" s="70">
        <f t="shared" si="2645"/>
        <v>4330.8599999999997</v>
      </c>
      <c r="UTH59" s="70">
        <f t="shared" si="2645"/>
        <v>4330.8599999999997</v>
      </c>
      <c r="UTI59" s="70">
        <f t="shared" si="2645"/>
        <v>4330.8599999999997</v>
      </c>
      <c r="UTJ59" s="70">
        <f t="shared" si="2645"/>
        <v>4330.8599999999997</v>
      </c>
      <c r="UTK59" s="70">
        <f t="shared" si="2645"/>
        <v>4330.8599999999997</v>
      </c>
      <c r="UTL59" s="70">
        <f t="shared" si="2645"/>
        <v>4330.8599999999997</v>
      </c>
      <c r="UTM59" s="70">
        <f t="shared" si="2645"/>
        <v>4330.8599999999997</v>
      </c>
      <c r="UTN59" s="50">
        <f t="shared" si="2646"/>
        <v>51970.32</v>
      </c>
      <c r="UTO59" s="61" t="s">
        <v>50</v>
      </c>
      <c r="UTP59" s="60">
        <v>51970.319999999992</v>
      </c>
      <c r="UTQ59" s="45">
        <f t="shared" si="2647"/>
        <v>4330.8599999999997</v>
      </c>
      <c r="UTR59" s="70">
        <f t="shared" ref="UTR59" si="3808">UTQ59</f>
        <v>4330.8599999999997</v>
      </c>
      <c r="UTS59" s="70">
        <f t="shared" si="2648"/>
        <v>4330.8599999999997</v>
      </c>
      <c r="UTT59" s="70">
        <f t="shared" si="2648"/>
        <v>4330.8599999999997</v>
      </c>
      <c r="UTU59" s="70">
        <f t="shared" si="2648"/>
        <v>4330.8599999999997</v>
      </c>
      <c r="UTV59" s="70">
        <f t="shared" si="2648"/>
        <v>4330.8599999999997</v>
      </c>
      <c r="UTW59" s="70">
        <f t="shared" si="2648"/>
        <v>4330.8599999999997</v>
      </c>
      <c r="UTX59" s="70">
        <f t="shared" si="2648"/>
        <v>4330.8599999999997</v>
      </c>
      <c r="UTY59" s="70">
        <f t="shared" si="2648"/>
        <v>4330.8599999999997</v>
      </c>
      <c r="UTZ59" s="70">
        <f t="shared" si="2648"/>
        <v>4330.8599999999997</v>
      </c>
      <c r="UUA59" s="70">
        <f t="shared" si="2648"/>
        <v>4330.8599999999997</v>
      </c>
      <c r="UUB59" s="70">
        <f t="shared" si="2648"/>
        <v>4330.8599999999997</v>
      </c>
      <c r="UUC59" s="70">
        <f t="shared" si="2648"/>
        <v>4330.8599999999997</v>
      </c>
      <c r="UUD59" s="50">
        <f t="shared" si="2649"/>
        <v>51970.32</v>
      </c>
      <c r="UUE59" s="61" t="s">
        <v>50</v>
      </c>
      <c r="UUF59" s="60">
        <v>51970.319999999992</v>
      </c>
      <c r="UUG59" s="45">
        <f t="shared" si="2650"/>
        <v>4330.8599999999997</v>
      </c>
      <c r="UUH59" s="70">
        <f t="shared" ref="UUH59" si="3809">UUG59</f>
        <v>4330.8599999999997</v>
      </c>
      <c r="UUI59" s="70">
        <f t="shared" si="2651"/>
        <v>4330.8599999999997</v>
      </c>
      <c r="UUJ59" s="70">
        <f t="shared" si="2651"/>
        <v>4330.8599999999997</v>
      </c>
      <c r="UUK59" s="70">
        <f t="shared" si="2651"/>
        <v>4330.8599999999997</v>
      </c>
      <c r="UUL59" s="70">
        <f t="shared" si="2651"/>
        <v>4330.8599999999997</v>
      </c>
      <c r="UUM59" s="70">
        <f t="shared" si="2651"/>
        <v>4330.8599999999997</v>
      </c>
      <c r="UUN59" s="70">
        <f t="shared" si="2651"/>
        <v>4330.8599999999997</v>
      </c>
      <c r="UUO59" s="70">
        <f t="shared" si="2651"/>
        <v>4330.8599999999997</v>
      </c>
      <c r="UUP59" s="70">
        <f t="shared" si="2651"/>
        <v>4330.8599999999997</v>
      </c>
      <c r="UUQ59" s="70">
        <f t="shared" si="2651"/>
        <v>4330.8599999999997</v>
      </c>
      <c r="UUR59" s="70">
        <f t="shared" si="2651"/>
        <v>4330.8599999999997</v>
      </c>
      <c r="UUS59" s="70">
        <f t="shared" si="2651"/>
        <v>4330.8599999999997</v>
      </c>
      <c r="UUT59" s="50">
        <f t="shared" si="2652"/>
        <v>51970.32</v>
      </c>
      <c r="UUU59" s="61" t="s">
        <v>50</v>
      </c>
      <c r="UUV59" s="60">
        <v>51970.319999999992</v>
      </c>
      <c r="UUW59" s="45">
        <f t="shared" si="2653"/>
        <v>4330.8599999999997</v>
      </c>
      <c r="UUX59" s="70">
        <f t="shared" ref="UUX59" si="3810">UUW59</f>
        <v>4330.8599999999997</v>
      </c>
      <c r="UUY59" s="70">
        <f t="shared" si="2654"/>
        <v>4330.8599999999997</v>
      </c>
      <c r="UUZ59" s="70">
        <f t="shared" si="2654"/>
        <v>4330.8599999999997</v>
      </c>
      <c r="UVA59" s="70">
        <f t="shared" si="2654"/>
        <v>4330.8599999999997</v>
      </c>
      <c r="UVB59" s="70">
        <f t="shared" si="2654"/>
        <v>4330.8599999999997</v>
      </c>
      <c r="UVC59" s="70">
        <f t="shared" si="2654"/>
        <v>4330.8599999999997</v>
      </c>
      <c r="UVD59" s="70">
        <f t="shared" si="2654"/>
        <v>4330.8599999999997</v>
      </c>
      <c r="UVE59" s="70">
        <f t="shared" si="2654"/>
        <v>4330.8599999999997</v>
      </c>
      <c r="UVF59" s="70">
        <f t="shared" si="2654"/>
        <v>4330.8599999999997</v>
      </c>
      <c r="UVG59" s="70">
        <f t="shared" si="2654"/>
        <v>4330.8599999999997</v>
      </c>
      <c r="UVH59" s="70">
        <f t="shared" si="2654"/>
        <v>4330.8599999999997</v>
      </c>
      <c r="UVI59" s="70">
        <f t="shared" si="2654"/>
        <v>4330.8599999999997</v>
      </c>
      <c r="UVJ59" s="50">
        <f t="shared" si="2655"/>
        <v>51970.32</v>
      </c>
      <c r="UVK59" s="61" t="s">
        <v>50</v>
      </c>
      <c r="UVL59" s="60">
        <v>51970.319999999992</v>
      </c>
      <c r="UVM59" s="45">
        <f t="shared" si="2656"/>
        <v>4330.8599999999997</v>
      </c>
      <c r="UVN59" s="70">
        <f t="shared" ref="UVN59" si="3811">UVM59</f>
        <v>4330.8599999999997</v>
      </c>
      <c r="UVO59" s="70">
        <f t="shared" si="2657"/>
        <v>4330.8599999999997</v>
      </c>
      <c r="UVP59" s="70">
        <f t="shared" si="2657"/>
        <v>4330.8599999999997</v>
      </c>
      <c r="UVQ59" s="70">
        <f t="shared" si="2657"/>
        <v>4330.8599999999997</v>
      </c>
      <c r="UVR59" s="70">
        <f t="shared" si="2657"/>
        <v>4330.8599999999997</v>
      </c>
      <c r="UVS59" s="70">
        <f t="shared" si="2657"/>
        <v>4330.8599999999997</v>
      </c>
      <c r="UVT59" s="70">
        <f t="shared" si="2657"/>
        <v>4330.8599999999997</v>
      </c>
      <c r="UVU59" s="70">
        <f t="shared" si="2657"/>
        <v>4330.8599999999997</v>
      </c>
      <c r="UVV59" s="70">
        <f t="shared" si="2657"/>
        <v>4330.8599999999997</v>
      </c>
      <c r="UVW59" s="70">
        <f t="shared" si="2657"/>
        <v>4330.8599999999997</v>
      </c>
      <c r="UVX59" s="70">
        <f t="shared" si="2657"/>
        <v>4330.8599999999997</v>
      </c>
      <c r="UVY59" s="70">
        <f t="shared" si="2657"/>
        <v>4330.8599999999997</v>
      </c>
      <c r="UVZ59" s="50">
        <f t="shared" si="2658"/>
        <v>51970.32</v>
      </c>
      <c r="UWA59" s="61" t="s">
        <v>50</v>
      </c>
      <c r="UWB59" s="60">
        <v>51970.319999999992</v>
      </c>
      <c r="UWC59" s="45">
        <f t="shared" si="2659"/>
        <v>4330.8599999999997</v>
      </c>
      <c r="UWD59" s="70">
        <f t="shared" ref="UWD59" si="3812">UWC59</f>
        <v>4330.8599999999997</v>
      </c>
      <c r="UWE59" s="70">
        <f t="shared" si="2660"/>
        <v>4330.8599999999997</v>
      </c>
      <c r="UWF59" s="70">
        <f t="shared" si="2660"/>
        <v>4330.8599999999997</v>
      </c>
      <c r="UWG59" s="70">
        <f t="shared" si="2660"/>
        <v>4330.8599999999997</v>
      </c>
      <c r="UWH59" s="70">
        <f t="shared" si="2660"/>
        <v>4330.8599999999997</v>
      </c>
      <c r="UWI59" s="70">
        <f t="shared" si="2660"/>
        <v>4330.8599999999997</v>
      </c>
      <c r="UWJ59" s="70">
        <f t="shared" si="2660"/>
        <v>4330.8599999999997</v>
      </c>
      <c r="UWK59" s="70">
        <f t="shared" si="2660"/>
        <v>4330.8599999999997</v>
      </c>
      <c r="UWL59" s="70">
        <f t="shared" si="2660"/>
        <v>4330.8599999999997</v>
      </c>
      <c r="UWM59" s="70">
        <f t="shared" si="2660"/>
        <v>4330.8599999999997</v>
      </c>
      <c r="UWN59" s="70">
        <f t="shared" si="2660"/>
        <v>4330.8599999999997</v>
      </c>
      <c r="UWO59" s="70">
        <f t="shared" si="2660"/>
        <v>4330.8599999999997</v>
      </c>
      <c r="UWP59" s="50">
        <f t="shared" si="2661"/>
        <v>51970.32</v>
      </c>
      <c r="UWQ59" s="61" t="s">
        <v>50</v>
      </c>
      <c r="UWR59" s="60">
        <v>51970.319999999992</v>
      </c>
      <c r="UWS59" s="45">
        <f t="shared" si="2662"/>
        <v>4330.8599999999997</v>
      </c>
      <c r="UWT59" s="70">
        <f t="shared" ref="UWT59" si="3813">UWS59</f>
        <v>4330.8599999999997</v>
      </c>
      <c r="UWU59" s="70">
        <f t="shared" si="2663"/>
        <v>4330.8599999999997</v>
      </c>
      <c r="UWV59" s="70">
        <f t="shared" si="2663"/>
        <v>4330.8599999999997</v>
      </c>
      <c r="UWW59" s="70">
        <f t="shared" si="2663"/>
        <v>4330.8599999999997</v>
      </c>
      <c r="UWX59" s="70">
        <f t="shared" si="2663"/>
        <v>4330.8599999999997</v>
      </c>
      <c r="UWY59" s="70">
        <f t="shared" si="2663"/>
        <v>4330.8599999999997</v>
      </c>
      <c r="UWZ59" s="70">
        <f t="shared" si="2663"/>
        <v>4330.8599999999997</v>
      </c>
      <c r="UXA59" s="70">
        <f t="shared" si="2663"/>
        <v>4330.8599999999997</v>
      </c>
      <c r="UXB59" s="70">
        <f t="shared" si="2663"/>
        <v>4330.8599999999997</v>
      </c>
      <c r="UXC59" s="70">
        <f t="shared" si="2663"/>
        <v>4330.8599999999997</v>
      </c>
      <c r="UXD59" s="70">
        <f t="shared" si="2663"/>
        <v>4330.8599999999997</v>
      </c>
      <c r="UXE59" s="70">
        <f t="shared" si="2663"/>
        <v>4330.8599999999997</v>
      </c>
      <c r="UXF59" s="50">
        <f t="shared" si="2664"/>
        <v>51970.32</v>
      </c>
      <c r="UXG59" s="61" t="s">
        <v>50</v>
      </c>
      <c r="UXH59" s="60">
        <v>51970.319999999992</v>
      </c>
      <c r="UXI59" s="45">
        <f t="shared" si="2665"/>
        <v>4330.8599999999997</v>
      </c>
      <c r="UXJ59" s="70">
        <f t="shared" ref="UXJ59" si="3814">UXI59</f>
        <v>4330.8599999999997</v>
      </c>
      <c r="UXK59" s="70">
        <f t="shared" si="2666"/>
        <v>4330.8599999999997</v>
      </c>
      <c r="UXL59" s="70">
        <f t="shared" si="2666"/>
        <v>4330.8599999999997</v>
      </c>
      <c r="UXM59" s="70">
        <f t="shared" si="2666"/>
        <v>4330.8599999999997</v>
      </c>
      <c r="UXN59" s="70">
        <f t="shared" si="2666"/>
        <v>4330.8599999999997</v>
      </c>
      <c r="UXO59" s="70">
        <f t="shared" si="2666"/>
        <v>4330.8599999999997</v>
      </c>
      <c r="UXP59" s="70">
        <f t="shared" si="2666"/>
        <v>4330.8599999999997</v>
      </c>
      <c r="UXQ59" s="70">
        <f t="shared" si="2666"/>
        <v>4330.8599999999997</v>
      </c>
      <c r="UXR59" s="70">
        <f t="shared" si="2666"/>
        <v>4330.8599999999997</v>
      </c>
      <c r="UXS59" s="70">
        <f t="shared" si="2666"/>
        <v>4330.8599999999997</v>
      </c>
      <c r="UXT59" s="70">
        <f t="shared" si="2666"/>
        <v>4330.8599999999997</v>
      </c>
      <c r="UXU59" s="70">
        <f t="shared" si="2666"/>
        <v>4330.8599999999997</v>
      </c>
      <c r="UXV59" s="50">
        <f t="shared" si="2667"/>
        <v>51970.32</v>
      </c>
      <c r="UXW59" s="61" t="s">
        <v>50</v>
      </c>
      <c r="UXX59" s="60">
        <v>51970.319999999992</v>
      </c>
      <c r="UXY59" s="45">
        <f t="shared" si="2668"/>
        <v>4330.8599999999997</v>
      </c>
      <c r="UXZ59" s="70">
        <f t="shared" ref="UXZ59" si="3815">UXY59</f>
        <v>4330.8599999999997</v>
      </c>
      <c r="UYA59" s="70">
        <f t="shared" si="2669"/>
        <v>4330.8599999999997</v>
      </c>
      <c r="UYB59" s="70">
        <f t="shared" si="2669"/>
        <v>4330.8599999999997</v>
      </c>
      <c r="UYC59" s="70">
        <f t="shared" si="2669"/>
        <v>4330.8599999999997</v>
      </c>
      <c r="UYD59" s="70">
        <f t="shared" si="2669"/>
        <v>4330.8599999999997</v>
      </c>
      <c r="UYE59" s="70">
        <f t="shared" si="2669"/>
        <v>4330.8599999999997</v>
      </c>
      <c r="UYF59" s="70">
        <f t="shared" si="2669"/>
        <v>4330.8599999999997</v>
      </c>
      <c r="UYG59" s="70">
        <f t="shared" si="2669"/>
        <v>4330.8599999999997</v>
      </c>
      <c r="UYH59" s="70">
        <f t="shared" si="2669"/>
        <v>4330.8599999999997</v>
      </c>
      <c r="UYI59" s="70">
        <f t="shared" si="2669"/>
        <v>4330.8599999999997</v>
      </c>
      <c r="UYJ59" s="70">
        <f t="shared" si="2669"/>
        <v>4330.8599999999997</v>
      </c>
      <c r="UYK59" s="70">
        <f t="shared" si="2669"/>
        <v>4330.8599999999997</v>
      </c>
      <c r="UYL59" s="50">
        <f t="shared" si="2670"/>
        <v>51970.32</v>
      </c>
      <c r="UYM59" s="61" t="s">
        <v>50</v>
      </c>
      <c r="UYN59" s="60">
        <v>51970.319999999992</v>
      </c>
      <c r="UYO59" s="45">
        <f t="shared" si="2671"/>
        <v>4330.8599999999997</v>
      </c>
      <c r="UYP59" s="70">
        <f t="shared" ref="UYP59" si="3816">UYO59</f>
        <v>4330.8599999999997</v>
      </c>
      <c r="UYQ59" s="70">
        <f t="shared" si="2672"/>
        <v>4330.8599999999997</v>
      </c>
      <c r="UYR59" s="70">
        <f t="shared" si="2672"/>
        <v>4330.8599999999997</v>
      </c>
      <c r="UYS59" s="70">
        <f t="shared" si="2672"/>
        <v>4330.8599999999997</v>
      </c>
      <c r="UYT59" s="70">
        <f t="shared" si="2672"/>
        <v>4330.8599999999997</v>
      </c>
      <c r="UYU59" s="70">
        <f t="shared" si="2672"/>
        <v>4330.8599999999997</v>
      </c>
      <c r="UYV59" s="70">
        <f t="shared" si="2672"/>
        <v>4330.8599999999997</v>
      </c>
      <c r="UYW59" s="70">
        <f t="shared" si="2672"/>
        <v>4330.8599999999997</v>
      </c>
      <c r="UYX59" s="70">
        <f t="shared" si="2672"/>
        <v>4330.8599999999997</v>
      </c>
      <c r="UYY59" s="70">
        <f t="shared" si="2672"/>
        <v>4330.8599999999997</v>
      </c>
      <c r="UYZ59" s="70">
        <f t="shared" si="2672"/>
        <v>4330.8599999999997</v>
      </c>
      <c r="UZA59" s="70">
        <f t="shared" si="2672"/>
        <v>4330.8599999999997</v>
      </c>
      <c r="UZB59" s="50">
        <f t="shared" si="2673"/>
        <v>51970.32</v>
      </c>
      <c r="UZC59" s="61" t="s">
        <v>50</v>
      </c>
      <c r="UZD59" s="60">
        <v>51970.319999999992</v>
      </c>
      <c r="UZE59" s="45">
        <f t="shared" si="2674"/>
        <v>4330.8599999999997</v>
      </c>
      <c r="UZF59" s="70">
        <f t="shared" ref="UZF59" si="3817">UZE59</f>
        <v>4330.8599999999997</v>
      </c>
      <c r="UZG59" s="70">
        <f t="shared" si="2675"/>
        <v>4330.8599999999997</v>
      </c>
      <c r="UZH59" s="70">
        <f t="shared" si="2675"/>
        <v>4330.8599999999997</v>
      </c>
      <c r="UZI59" s="70">
        <f t="shared" si="2675"/>
        <v>4330.8599999999997</v>
      </c>
      <c r="UZJ59" s="70">
        <f t="shared" si="2675"/>
        <v>4330.8599999999997</v>
      </c>
      <c r="UZK59" s="70">
        <f t="shared" si="2675"/>
        <v>4330.8599999999997</v>
      </c>
      <c r="UZL59" s="70">
        <f t="shared" si="2675"/>
        <v>4330.8599999999997</v>
      </c>
      <c r="UZM59" s="70">
        <f t="shared" si="2675"/>
        <v>4330.8599999999997</v>
      </c>
      <c r="UZN59" s="70">
        <f t="shared" si="2675"/>
        <v>4330.8599999999997</v>
      </c>
      <c r="UZO59" s="70">
        <f t="shared" si="2675"/>
        <v>4330.8599999999997</v>
      </c>
      <c r="UZP59" s="70">
        <f t="shared" si="2675"/>
        <v>4330.8599999999997</v>
      </c>
      <c r="UZQ59" s="70">
        <f t="shared" si="2675"/>
        <v>4330.8599999999997</v>
      </c>
      <c r="UZR59" s="50">
        <f t="shared" si="2676"/>
        <v>51970.32</v>
      </c>
      <c r="UZS59" s="61" t="s">
        <v>50</v>
      </c>
      <c r="UZT59" s="60">
        <v>51970.319999999992</v>
      </c>
      <c r="UZU59" s="45">
        <f t="shared" si="2677"/>
        <v>4330.8599999999997</v>
      </c>
      <c r="UZV59" s="70">
        <f t="shared" ref="UZV59" si="3818">UZU59</f>
        <v>4330.8599999999997</v>
      </c>
      <c r="UZW59" s="70">
        <f t="shared" si="2678"/>
        <v>4330.8599999999997</v>
      </c>
      <c r="UZX59" s="70">
        <f t="shared" si="2678"/>
        <v>4330.8599999999997</v>
      </c>
      <c r="UZY59" s="70">
        <f t="shared" si="2678"/>
        <v>4330.8599999999997</v>
      </c>
      <c r="UZZ59" s="70">
        <f t="shared" si="2678"/>
        <v>4330.8599999999997</v>
      </c>
      <c r="VAA59" s="70">
        <f t="shared" si="2678"/>
        <v>4330.8599999999997</v>
      </c>
      <c r="VAB59" s="70">
        <f t="shared" si="2678"/>
        <v>4330.8599999999997</v>
      </c>
      <c r="VAC59" s="70">
        <f t="shared" si="2678"/>
        <v>4330.8599999999997</v>
      </c>
      <c r="VAD59" s="70">
        <f t="shared" si="2678"/>
        <v>4330.8599999999997</v>
      </c>
      <c r="VAE59" s="70">
        <f t="shared" si="2678"/>
        <v>4330.8599999999997</v>
      </c>
      <c r="VAF59" s="70">
        <f t="shared" si="2678"/>
        <v>4330.8599999999997</v>
      </c>
      <c r="VAG59" s="70">
        <f t="shared" si="2678"/>
        <v>4330.8599999999997</v>
      </c>
      <c r="VAH59" s="50">
        <f t="shared" si="2679"/>
        <v>51970.32</v>
      </c>
      <c r="VAI59" s="61" t="s">
        <v>50</v>
      </c>
      <c r="VAJ59" s="60">
        <v>51970.319999999992</v>
      </c>
      <c r="VAK59" s="45">
        <f t="shared" si="2680"/>
        <v>4330.8599999999997</v>
      </c>
      <c r="VAL59" s="70">
        <f t="shared" ref="VAL59" si="3819">VAK59</f>
        <v>4330.8599999999997</v>
      </c>
      <c r="VAM59" s="70">
        <f t="shared" si="2681"/>
        <v>4330.8599999999997</v>
      </c>
      <c r="VAN59" s="70">
        <f t="shared" si="2681"/>
        <v>4330.8599999999997</v>
      </c>
      <c r="VAO59" s="70">
        <f t="shared" si="2681"/>
        <v>4330.8599999999997</v>
      </c>
      <c r="VAP59" s="70">
        <f t="shared" si="2681"/>
        <v>4330.8599999999997</v>
      </c>
      <c r="VAQ59" s="70">
        <f t="shared" si="2681"/>
        <v>4330.8599999999997</v>
      </c>
      <c r="VAR59" s="70">
        <f t="shared" si="2681"/>
        <v>4330.8599999999997</v>
      </c>
      <c r="VAS59" s="70">
        <f t="shared" si="2681"/>
        <v>4330.8599999999997</v>
      </c>
      <c r="VAT59" s="70">
        <f t="shared" si="2681"/>
        <v>4330.8599999999997</v>
      </c>
      <c r="VAU59" s="70">
        <f t="shared" si="2681"/>
        <v>4330.8599999999997</v>
      </c>
      <c r="VAV59" s="70">
        <f t="shared" si="2681"/>
        <v>4330.8599999999997</v>
      </c>
      <c r="VAW59" s="70">
        <f t="shared" si="2681"/>
        <v>4330.8599999999997</v>
      </c>
      <c r="VAX59" s="50">
        <f t="shared" si="2682"/>
        <v>51970.32</v>
      </c>
      <c r="VAY59" s="61" t="s">
        <v>50</v>
      </c>
      <c r="VAZ59" s="60">
        <v>51970.319999999992</v>
      </c>
      <c r="VBA59" s="45">
        <f t="shared" si="2683"/>
        <v>4330.8599999999997</v>
      </c>
      <c r="VBB59" s="70">
        <f t="shared" ref="VBB59" si="3820">VBA59</f>
        <v>4330.8599999999997</v>
      </c>
      <c r="VBC59" s="70">
        <f t="shared" si="2684"/>
        <v>4330.8599999999997</v>
      </c>
      <c r="VBD59" s="70">
        <f t="shared" si="2684"/>
        <v>4330.8599999999997</v>
      </c>
      <c r="VBE59" s="70">
        <f t="shared" si="2684"/>
        <v>4330.8599999999997</v>
      </c>
      <c r="VBF59" s="70">
        <f t="shared" si="2684"/>
        <v>4330.8599999999997</v>
      </c>
      <c r="VBG59" s="70">
        <f t="shared" si="2684"/>
        <v>4330.8599999999997</v>
      </c>
      <c r="VBH59" s="70">
        <f t="shared" si="2684"/>
        <v>4330.8599999999997</v>
      </c>
      <c r="VBI59" s="70">
        <f t="shared" si="2684"/>
        <v>4330.8599999999997</v>
      </c>
      <c r="VBJ59" s="70">
        <f t="shared" si="2684"/>
        <v>4330.8599999999997</v>
      </c>
      <c r="VBK59" s="70">
        <f t="shared" si="2684"/>
        <v>4330.8599999999997</v>
      </c>
      <c r="VBL59" s="70">
        <f t="shared" si="2684"/>
        <v>4330.8599999999997</v>
      </c>
      <c r="VBM59" s="70">
        <f t="shared" si="2684"/>
        <v>4330.8599999999997</v>
      </c>
      <c r="VBN59" s="50">
        <f t="shared" si="2685"/>
        <v>51970.32</v>
      </c>
      <c r="VBO59" s="61" t="s">
        <v>50</v>
      </c>
      <c r="VBP59" s="60">
        <v>51970.319999999992</v>
      </c>
      <c r="VBQ59" s="45">
        <f t="shared" si="2686"/>
        <v>4330.8599999999997</v>
      </c>
      <c r="VBR59" s="70">
        <f t="shared" ref="VBR59" si="3821">VBQ59</f>
        <v>4330.8599999999997</v>
      </c>
      <c r="VBS59" s="70">
        <f t="shared" si="2687"/>
        <v>4330.8599999999997</v>
      </c>
      <c r="VBT59" s="70">
        <f t="shared" si="2687"/>
        <v>4330.8599999999997</v>
      </c>
      <c r="VBU59" s="70">
        <f t="shared" si="2687"/>
        <v>4330.8599999999997</v>
      </c>
      <c r="VBV59" s="70">
        <f t="shared" si="2687"/>
        <v>4330.8599999999997</v>
      </c>
      <c r="VBW59" s="70">
        <f t="shared" si="2687"/>
        <v>4330.8599999999997</v>
      </c>
      <c r="VBX59" s="70">
        <f t="shared" si="2687"/>
        <v>4330.8599999999997</v>
      </c>
      <c r="VBY59" s="70">
        <f t="shared" si="2687"/>
        <v>4330.8599999999997</v>
      </c>
      <c r="VBZ59" s="70">
        <f t="shared" si="2687"/>
        <v>4330.8599999999997</v>
      </c>
      <c r="VCA59" s="70">
        <f t="shared" si="2687"/>
        <v>4330.8599999999997</v>
      </c>
      <c r="VCB59" s="70">
        <f t="shared" si="2687"/>
        <v>4330.8599999999997</v>
      </c>
      <c r="VCC59" s="70">
        <f t="shared" si="2687"/>
        <v>4330.8599999999997</v>
      </c>
      <c r="VCD59" s="50">
        <f t="shared" si="2688"/>
        <v>51970.32</v>
      </c>
      <c r="VCE59" s="61" t="s">
        <v>50</v>
      </c>
      <c r="VCF59" s="60">
        <v>51970.319999999992</v>
      </c>
      <c r="VCG59" s="45">
        <f t="shared" si="2689"/>
        <v>4330.8599999999997</v>
      </c>
      <c r="VCH59" s="70">
        <f t="shared" ref="VCH59" si="3822">VCG59</f>
        <v>4330.8599999999997</v>
      </c>
      <c r="VCI59" s="70">
        <f t="shared" si="2690"/>
        <v>4330.8599999999997</v>
      </c>
      <c r="VCJ59" s="70">
        <f t="shared" si="2690"/>
        <v>4330.8599999999997</v>
      </c>
      <c r="VCK59" s="70">
        <f t="shared" si="2690"/>
        <v>4330.8599999999997</v>
      </c>
      <c r="VCL59" s="70">
        <f t="shared" si="2690"/>
        <v>4330.8599999999997</v>
      </c>
      <c r="VCM59" s="70">
        <f t="shared" si="2690"/>
        <v>4330.8599999999997</v>
      </c>
      <c r="VCN59" s="70">
        <f t="shared" si="2690"/>
        <v>4330.8599999999997</v>
      </c>
      <c r="VCO59" s="70">
        <f t="shared" si="2690"/>
        <v>4330.8599999999997</v>
      </c>
      <c r="VCP59" s="70">
        <f t="shared" si="2690"/>
        <v>4330.8599999999997</v>
      </c>
      <c r="VCQ59" s="70">
        <f t="shared" si="2690"/>
        <v>4330.8599999999997</v>
      </c>
      <c r="VCR59" s="70">
        <f t="shared" si="2690"/>
        <v>4330.8599999999997</v>
      </c>
      <c r="VCS59" s="70">
        <f t="shared" si="2690"/>
        <v>4330.8599999999997</v>
      </c>
      <c r="VCT59" s="50">
        <f t="shared" si="2691"/>
        <v>51970.32</v>
      </c>
      <c r="VCU59" s="61" t="s">
        <v>50</v>
      </c>
      <c r="VCV59" s="60">
        <v>51970.319999999992</v>
      </c>
      <c r="VCW59" s="45">
        <f t="shared" si="2692"/>
        <v>4330.8599999999997</v>
      </c>
      <c r="VCX59" s="70">
        <f t="shared" ref="VCX59" si="3823">VCW59</f>
        <v>4330.8599999999997</v>
      </c>
      <c r="VCY59" s="70">
        <f t="shared" si="2693"/>
        <v>4330.8599999999997</v>
      </c>
      <c r="VCZ59" s="70">
        <f t="shared" si="2693"/>
        <v>4330.8599999999997</v>
      </c>
      <c r="VDA59" s="70">
        <f t="shared" si="2693"/>
        <v>4330.8599999999997</v>
      </c>
      <c r="VDB59" s="70">
        <f t="shared" si="2693"/>
        <v>4330.8599999999997</v>
      </c>
      <c r="VDC59" s="70">
        <f t="shared" si="2693"/>
        <v>4330.8599999999997</v>
      </c>
      <c r="VDD59" s="70">
        <f t="shared" si="2693"/>
        <v>4330.8599999999997</v>
      </c>
      <c r="VDE59" s="70">
        <f t="shared" si="2693"/>
        <v>4330.8599999999997</v>
      </c>
      <c r="VDF59" s="70">
        <f t="shared" si="2693"/>
        <v>4330.8599999999997</v>
      </c>
      <c r="VDG59" s="70">
        <f t="shared" si="2693"/>
        <v>4330.8599999999997</v>
      </c>
      <c r="VDH59" s="70">
        <f t="shared" si="2693"/>
        <v>4330.8599999999997</v>
      </c>
      <c r="VDI59" s="70">
        <f t="shared" si="2693"/>
        <v>4330.8599999999997</v>
      </c>
      <c r="VDJ59" s="50">
        <f t="shared" si="2694"/>
        <v>51970.32</v>
      </c>
      <c r="VDK59" s="61" t="s">
        <v>50</v>
      </c>
      <c r="VDL59" s="60">
        <v>51970.319999999992</v>
      </c>
      <c r="VDM59" s="45">
        <f t="shared" si="2695"/>
        <v>4330.8599999999997</v>
      </c>
      <c r="VDN59" s="70">
        <f t="shared" ref="VDN59" si="3824">VDM59</f>
        <v>4330.8599999999997</v>
      </c>
      <c r="VDO59" s="70">
        <f t="shared" si="2696"/>
        <v>4330.8599999999997</v>
      </c>
      <c r="VDP59" s="70">
        <f t="shared" si="2696"/>
        <v>4330.8599999999997</v>
      </c>
      <c r="VDQ59" s="70">
        <f t="shared" si="2696"/>
        <v>4330.8599999999997</v>
      </c>
      <c r="VDR59" s="70">
        <f t="shared" si="2696"/>
        <v>4330.8599999999997</v>
      </c>
      <c r="VDS59" s="70">
        <f t="shared" si="2696"/>
        <v>4330.8599999999997</v>
      </c>
      <c r="VDT59" s="70">
        <f t="shared" si="2696"/>
        <v>4330.8599999999997</v>
      </c>
      <c r="VDU59" s="70">
        <f t="shared" si="2696"/>
        <v>4330.8599999999997</v>
      </c>
      <c r="VDV59" s="70">
        <f t="shared" si="2696"/>
        <v>4330.8599999999997</v>
      </c>
      <c r="VDW59" s="70">
        <f t="shared" si="2696"/>
        <v>4330.8599999999997</v>
      </c>
      <c r="VDX59" s="70">
        <f t="shared" si="2696"/>
        <v>4330.8599999999997</v>
      </c>
      <c r="VDY59" s="70">
        <f t="shared" si="2696"/>
        <v>4330.8599999999997</v>
      </c>
      <c r="VDZ59" s="50">
        <f t="shared" si="2697"/>
        <v>51970.32</v>
      </c>
      <c r="VEA59" s="61" t="s">
        <v>50</v>
      </c>
      <c r="VEB59" s="60">
        <v>51970.319999999992</v>
      </c>
      <c r="VEC59" s="45">
        <f t="shared" si="2698"/>
        <v>4330.8599999999997</v>
      </c>
      <c r="VED59" s="70">
        <f t="shared" ref="VED59" si="3825">VEC59</f>
        <v>4330.8599999999997</v>
      </c>
      <c r="VEE59" s="70">
        <f t="shared" si="2699"/>
        <v>4330.8599999999997</v>
      </c>
      <c r="VEF59" s="70">
        <f t="shared" si="2699"/>
        <v>4330.8599999999997</v>
      </c>
      <c r="VEG59" s="70">
        <f t="shared" si="2699"/>
        <v>4330.8599999999997</v>
      </c>
      <c r="VEH59" s="70">
        <f t="shared" si="2699"/>
        <v>4330.8599999999997</v>
      </c>
      <c r="VEI59" s="70">
        <f t="shared" si="2699"/>
        <v>4330.8599999999997</v>
      </c>
      <c r="VEJ59" s="70">
        <f t="shared" si="2699"/>
        <v>4330.8599999999997</v>
      </c>
      <c r="VEK59" s="70">
        <f t="shared" si="2699"/>
        <v>4330.8599999999997</v>
      </c>
      <c r="VEL59" s="70">
        <f t="shared" si="2699"/>
        <v>4330.8599999999997</v>
      </c>
      <c r="VEM59" s="70">
        <f t="shared" si="2699"/>
        <v>4330.8599999999997</v>
      </c>
      <c r="VEN59" s="70">
        <f t="shared" si="2699"/>
        <v>4330.8599999999997</v>
      </c>
      <c r="VEO59" s="70">
        <f t="shared" si="2699"/>
        <v>4330.8599999999997</v>
      </c>
      <c r="VEP59" s="50">
        <f t="shared" si="2700"/>
        <v>51970.32</v>
      </c>
      <c r="VEQ59" s="61" t="s">
        <v>50</v>
      </c>
      <c r="VER59" s="60">
        <v>51970.319999999992</v>
      </c>
      <c r="VES59" s="45">
        <f t="shared" si="2701"/>
        <v>4330.8599999999997</v>
      </c>
      <c r="VET59" s="70">
        <f t="shared" ref="VET59" si="3826">VES59</f>
        <v>4330.8599999999997</v>
      </c>
      <c r="VEU59" s="70">
        <f t="shared" si="2702"/>
        <v>4330.8599999999997</v>
      </c>
      <c r="VEV59" s="70">
        <f t="shared" si="2702"/>
        <v>4330.8599999999997</v>
      </c>
      <c r="VEW59" s="70">
        <f t="shared" si="2702"/>
        <v>4330.8599999999997</v>
      </c>
      <c r="VEX59" s="70">
        <f t="shared" si="2702"/>
        <v>4330.8599999999997</v>
      </c>
      <c r="VEY59" s="70">
        <f t="shared" si="2702"/>
        <v>4330.8599999999997</v>
      </c>
      <c r="VEZ59" s="70">
        <f t="shared" si="2702"/>
        <v>4330.8599999999997</v>
      </c>
      <c r="VFA59" s="70">
        <f t="shared" si="2702"/>
        <v>4330.8599999999997</v>
      </c>
      <c r="VFB59" s="70">
        <f t="shared" si="2702"/>
        <v>4330.8599999999997</v>
      </c>
      <c r="VFC59" s="70">
        <f t="shared" si="2702"/>
        <v>4330.8599999999997</v>
      </c>
      <c r="VFD59" s="70">
        <f t="shared" si="2702"/>
        <v>4330.8599999999997</v>
      </c>
      <c r="VFE59" s="70">
        <f t="shared" si="2702"/>
        <v>4330.8599999999997</v>
      </c>
      <c r="VFF59" s="50">
        <f t="shared" si="2703"/>
        <v>51970.32</v>
      </c>
      <c r="VFG59" s="61" t="s">
        <v>50</v>
      </c>
      <c r="VFH59" s="60">
        <v>51970.319999999992</v>
      </c>
      <c r="VFI59" s="45">
        <f t="shared" si="2704"/>
        <v>4330.8599999999997</v>
      </c>
      <c r="VFJ59" s="70">
        <f t="shared" ref="VFJ59" si="3827">VFI59</f>
        <v>4330.8599999999997</v>
      </c>
      <c r="VFK59" s="70">
        <f t="shared" si="2705"/>
        <v>4330.8599999999997</v>
      </c>
      <c r="VFL59" s="70">
        <f t="shared" si="2705"/>
        <v>4330.8599999999997</v>
      </c>
      <c r="VFM59" s="70">
        <f t="shared" si="2705"/>
        <v>4330.8599999999997</v>
      </c>
      <c r="VFN59" s="70">
        <f t="shared" si="2705"/>
        <v>4330.8599999999997</v>
      </c>
      <c r="VFO59" s="70">
        <f t="shared" si="2705"/>
        <v>4330.8599999999997</v>
      </c>
      <c r="VFP59" s="70">
        <f t="shared" si="2705"/>
        <v>4330.8599999999997</v>
      </c>
      <c r="VFQ59" s="70">
        <f t="shared" si="2705"/>
        <v>4330.8599999999997</v>
      </c>
      <c r="VFR59" s="70">
        <f t="shared" si="2705"/>
        <v>4330.8599999999997</v>
      </c>
      <c r="VFS59" s="70">
        <f t="shared" si="2705"/>
        <v>4330.8599999999997</v>
      </c>
      <c r="VFT59" s="70">
        <f t="shared" si="2705"/>
        <v>4330.8599999999997</v>
      </c>
      <c r="VFU59" s="70">
        <f t="shared" si="2705"/>
        <v>4330.8599999999997</v>
      </c>
      <c r="VFV59" s="50">
        <f t="shared" si="2706"/>
        <v>51970.32</v>
      </c>
      <c r="VFW59" s="61" t="s">
        <v>50</v>
      </c>
      <c r="VFX59" s="60">
        <v>51970.319999999992</v>
      </c>
      <c r="VFY59" s="45">
        <f t="shared" si="2707"/>
        <v>4330.8599999999997</v>
      </c>
      <c r="VFZ59" s="70">
        <f t="shared" ref="VFZ59" si="3828">VFY59</f>
        <v>4330.8599999999997</v>
      </c>
      <c r="VGA59" s="70">
        <f t="shared" si="2708"/>
        <v>4330.8599999999997</v>
      </c>
      <c r="VGB59" s="70">
        <f t="shared" si="2708"/>
        <v>4330.8599999999997</v>
      </c>
      <c r="VGC59" s="70">
        <f t="shared" si="2708"/>
        <v>4330.8599999999997</v>
      </c>
      <c r="VGD59" s="70">
        <f t="shared" si="2708"/>
        <v>4330.8599999999997</v>
      </c>
      <c r="VGE59" s="70">
        <f t="shared" si="2708"/>
        <v>4330.8599999999997</v>
      </c>
      <c r="VGF59" s="70">
        <f t="shared" si="2708"/>
        <v>4330.8599999999997</v>
      </c>
      <c r="VGG59" s="70">
        <f t="shared" si="2708"/>
        <v>4330.8599999999997</v>
      </c>
      <c r="VGH59" s="70">
        <f t="shared" si="2708"/>
        <v>4330.8599999999997</v>
      </c>
      <c r="VGI59" s="70">
        <f t="shared" si="2708"/>
        <v>4330.8599999999997</v>
      </c>
      <c r="VGJ59" s="70">
        <f t="shared" si="2708"/>
        <v>4330.8599999999997</v>
      </c>
      <c r="VGK59" s="70">
        <f t="shared" si="2708"/>
        <v>4330.8599999999997</v>
      </c>
      <c r="VGL59" s="50">
        <f t="shared" si="2709"/>
        <v>51970.32</v>
      </c>
      <c r="VGM59" s="61" t="s">
        <v>50</v>
      </c>
      <c r="VGN59" s="60">
        <v>51970.319999999992</v>
      </c>
      <c r="VGO59" s="45">
        <f t="shared" si="2710"/>
        <v>4330.8599999999997</v>
      </c>
      <c r="VGP59" s="70">
        <f t="shared" ref="VGP59" si="3829">VGO59</f>
        <v>4330.8599999999997</v>
      </c>
      <c r="VGQ59" s="70">
        <f t="shared" si="2711"/>
        <v>4330.8599999999997</v>
      </c>
      <c r="VGR59" s="70">
        <f t="shared" si="2711"/>
        <v>4330.8599999999997</v>
      </c>
      <c r="VGS59" s="70">
        <f t="shared" si="2711"/>
        <v>4330.8599999999997</v>
      </c>
      <c r="VGT59" s="70">
        <f t="shared" si="2711"/>
        <v>4330.8599999999997</v>
      </c>
      <c r="VGU59" s="70">
        <f t="shared" si="2711"/>
        <v>4330.8599999999997</v>
      </c>
      <c r="VGV59" s="70">
        <f t="shared" si="2711"/>
        <v>4330.8599999999997</v>
      </c>
      <c r="VGW59" s="70">
        <f t="shared" si="2711"/>
        <v>4330.8599999999997</v>
      </c>
      <c r="VGX59" s="70">
        <f t="shared" si="2711"/>
        <v>4330.8599999999997</v>
      </c>
      <c r="VGY59" s="70">
        <f t="shared" si="2711"/>
        <v>4330.8599999999997</v>
      </c>
      <c r="VGZ59" s="70">
        <f t="shared" si="2711"/>
        <v>4330.8599999999997</v>
      </c>
      <c r="VHA59" s="70">
        <f t="shared" si="2711"/>
        <v>4330.8599999999997</v>
      </c>
      <c r="VHB59" s="50">
        <f t="shared" si="2712"/>
        <v>51970.32</v>
      </c>
      <c r="VHC59" s="61" t="s">
        <v>50</v>
      </c>
      <c r="VHD59" s="60">
        <v>51970.319999999992</v>
      </c>
      <c r="VHE59" s="45">
        <f t="shared" si="2713"/>
        <v>4330.8599999999997</v>
      </c>
      <c r="VHF59" s="70">
        <f t="shared" ref="VHF59" si="3830">VHE59</f>
        <v>4330.8599999999997</v>
      </c>
      <c r="VHG59" s="70">
        <f t="shared" si="2714"/>
        <v>4330.8599999999997</v>
      </c>
      <c r="VHH59" s="70">
        <f t="shared" si="2714"/>
        <v>4330.8599999999997</v>
      </c>
      <c r="VHI59" s="70">
        <f t="shared" si="2714"/>
        <v>4330.8599999999997</v>
      </c>
      <c r="VHJ59" s="70">
        <f t="shared" si="2714"/>
        <v>4330.8599999999997</v>
      </c>
      <c r="VHK59" s="70">
        <f t="shared" si="2714"/>
        <v>4330.8599999999997</v>
      </c>
      <c r="VHL59" s="70">
        <f t="shared" si="2714"/>
        <v>4330.8599999999997</v>
      </c>
      <c r="VHM59" s="70">
        <f t="shared" si="2714"/>
        <v>4330.8599999999997</v>
      </c>
      <c r="VHN59" s="70">
        <f t="shared" si="2714"/>
        <v>4330.8599999999997</v>
      </c>
      <c r="VHO59" s="70">
        <f t="shared" si="2714"/>
        <v>4330.8599999999997</v>
      </c>
      <c r="VHP59" s="70">
        <f t="shared" si="2714"/>
        <v>4330.8599999999997</v>
      </c>
      <c r="VHQ59" s="70">
        <f t="shared" si="2714"/>
        <v>4330.8599999999997</v>
      </c>
      <c r="VHR59" s="50">
        <f t="shared" si="2715"/>
        <v>51970.32</v>
      </c>
      <c r="VHS59" s="61" t="s">
        <v>50</v>
      </c>
      <c r="VHT59" s="60">
        <v>51970.319999999992</v>
      </c>
      <c r="VHU59" s="45">
        <f t="shared" si="2716"/>
        <v>4330.8599999999997</v>
      </c>
      <c r="VHV59" s="70">
        <f t="shared" ref="VHV59" si="3831">VHU59</f>
        <v>4330.8599999999997</v>
      </c>
      <c r="VHW59" s="70">
        <f t="shared" si="2717"/>
        <v>4330.8599999999997</v>
      </c>
      <c r="VHX59" s="70">
        <f t="shared" si="2717"/>
        <v>4330.8599999999997</v>
      </c>
      <c r="VHY59" s="70">
        <f t="shared" si="2717"/>
        <v>4330.8599999999997</v>
      </c>
      <c r="VHZ59" s="70">
        <f t="shared" si="2717"/>
        <v>4330.8599999999997</v>
      </c>
      <c r="VIA59" s="70">
        <f t="shared" si="2717"/>
        <v>4330.8599999999997</v>
      </c>
      <c r="VIB59" s="70">
        <f t="shared" si="2717"/>
        <v>4330.8599999999997</v>
      </c>
      <c r="VIC59" s="70">
        <f t="shared" si="2717"/>
        <v>4330.8599999999997</v>
      </c>
      <c r="VID59" s="70">
        <f t="shared" si="2717"/>
        <v>4330.8599999999997</v>
      </c>
      <c r="VIE59" s="70">
        <f t="shared" si="2717"/>
        <v>4330.8599999999997</v>
      </c>
      <c r="VIF59" s="70">
        <f t="shared" si="2717"/>
        <v>4330.8599999999997</v>
      </c>
      <c r="VIG59" s="70">
        <f t="shared" si="2717"/>
        <v>4330.8599999999997</v>
      </c>
      <c r="VIH59" s="50">
        <f t="shared" si="2718"/>
        <v>51970.32</v>
      </c>
      <c r="VII59" s="61" t="s">
        <v>50</v>
      </c>
      <c r="VIJ59" s="60">
        <v>51970.319999999992</v>
      </c>
      <c r="VIK59" s="45">
        <f t="shared" si="2719"/>
        <v>4330.8599999999997</v>
      </c>
      <c r="VIL59" s="70">
        <f t="shared" ref="VIL59" si="3832">VIK59</f>
        <v>4330.8599999999997</v>
      </c>
      <c r="VIM59" s="70">
        <f t="shared" si="2720"/>
        <v>4330.8599999999997</v>
      </c>
      <c r="VIN59" s="70">
        <f t="shared" si="2720"/>
        <v>4330.8599999999997</v>
      </c>
      <c r="VIO59" s="70">
        <f t="shared" si="2720"/>
        <v>4330.8599999999997</v>
      </c>
      <c r="VIP59" s="70">
        <f t="shared" si="2720"/>
        <v>4330.8599999999997</v>
      </c>
      <c r="VIQ59" s="70">
        <f t="shared" si="2720"/>
        <v>4330.8599999999997</v>
      </c>
      <c r="VIR59" s="70">
        <f t="shared" si="2720"/>
        <v>4330.8599999999997</v>
      </c>
      <c r="VIS59" s="70">
        <f t="shared" si="2720"/>
        <v>4330.8599999999997</v>
      </c>
      <c r="VIT59" s="70">
        <f t="shared" si="2720"/>
        <v>4330.8599999999997</v>
      </c>
      <c r="VIU59" s="70">
        <f t="shared" si="2720"/>
        <v>4330.8599999999997</v>
      </c>
      <c r="VIV59" s="70">
        <f t="shared" si="2720"/>
        <v>4330.8599999999997</v>
      </c>
      <c r="VIW59" s="70">
        <f t="shared" si="2720"/>
        <v>4330.8599999999997</v>
      </c>
      <c r="VIX59" s="50">
        <f t="shared" si="2721"/>
        <v>51970.32</v>
      </c>
      <c r="VIY59" s="61" t="s">
        <v>50</v>
      </c>
      <c r="VIZ59" s="60">
        <v>51970.319999999992</v>
      </c>
      <c r="VJA59" s="45">
        <f t="shared" si="2722"/>
        <v>4330.8599999999997</v>
      </c>
      <c r="VJB59" s="70">
        <f t="shared" ref="VJB59" si="3833">VJA59</f>
        <v>4330.8599999999997</v>
      </c>
      <c r="VJC59" s="70">
        <f t="shared" si="2723"/>
        <v>4330.8599999999997</v>
      </c>
      <c r="VJD59" s="70">
        <f t="shared" si="2723"/>
        <v>4330.8599999999997</v>
      </c>
      <c r="VJE59" s="70">
        <f t="shared" si="2723"/>
        <v>4330.8599999999997</v>
      </c>
      <c r="VJF59" s="70">
        <f t="shared" si="2723"/>
        <v>4330.8599999999997</v>
      </c>
      <c r="VJG59" s="70">
        <f t="shared" si="2723"/>
        <v>4330.8599999999997</v>
      </c>
      <c r="VJH59" s="70">
        <f t="shared" si="2723"/>
        <v>4330.8599999999997</v>
      </c>
      <c r="VJI59" s="70">
        <f t="shared" si="2723"/>
        <v>4330.8599999999997</v>
      </c>
      <c r="VJJ59" s="70">
        <f t="shared" si="2723"/>
        <v>4330.8599999999997</v>
      </c>
      <c r="VJK59" s="70">
        <f t="shared" si="2723"/>
        <v>4330.8599999999997</v>
      </c>
      <c r="VJL59" s="70">
        <f t="shared" si="2723"/>
        <v>4330.8599999999997</v>
      </c>
      <c r="VJM59" s="70">
        <f t="shared" si="2723"/>
        <v>4330.8599999999997</v>
      </c>
      <c r="VJN59" s="50">
        <f t="shared" si="2724"/>
        <v>51970.32</v>
      </c>
      <c r="VJO59" s="61" t="s">
        <v>50</v>
      </c>
      <c r="VJP59" s="60">
        <v>51970.319999999992</v>
      </c>
      <c r="VJQ59" s="45">
        <f t="shared" si="2725"/>
        <v>4330.8599999999997</v>
      </c>
      <c r="VJR59" s="70">
        <f t="shared" ref="VJR59" si="3834">VJQ59</f>
        <v>4330.8599999999997</v>
      </c>
      <c r="VJS59" s="70">
        <f t="shared" si="2726"/>
        <v>4330.8599999999997</v>
      </c>
      <c r="VJT59" s="70">
        <f t="shared" si="2726"/>
        <v>4330.8599999999997</v>
      </c>
      <c r="VJU59" s="70">
        <f t="shared" si="2726"/>
        <v>4330.8599999999997</v>
      </c>
      <c r="VJV59" s="70">
        <f t="shared" si="2726"/>
        <v>4330.8599999999997</v>
      </c>
      <c r="VJW59" s="70">
        <f t="shared" si="2726"/>
        <v>4330.8599999999997</v>
      </c>
      <c r="VJX59" s="70">
        <f t="shared" si="2726"/>
        <v>4330.8599999999997</v>
      </c>
      <c r="VJY59" s="70">
        <f t="shared" si="2726"/>
        <v>4330.8599999999997</v>
      </c>
      <c r="VJZ59" s="70">
        <f t="shared" si="2726"/>
        <v>4330.8599999999997</v>
      </c>
      <c r="VKA59" s="70">
        <f t="shared" si="2726"/>
        <v>4330.8599999999997</v>
      </c>
      <c r="VKB59" s="70">
        <f t="shared" si="2726"/>
        <v>4330.8599999999997</v>
      </c>
      <c r="VKC59" s="70">
        <f t="shared" si="2726"/>
        <v>4330.8599999999997</v>
      </c>
      <c r="VKD59" s="50">
        <f t="shared" si="2727"/>
        <v>51970.32</v>
      </c>
      <c r="VKE59" s="61" t="s">
        <v>50</v>
      </c>
      <c r="VKF59" s="60">
        <v>51970.319999999992</v>
      </c>
      <c r="VKG59" s="45">
        <f t="shared" si="2728"/>
        <v>4330.8599999999997</v>
      </c>
      <c r="VKH59" s="70">
        <f t="shared" ref="VKH59" si="3835">VKG59</f>
        <v>4330.8599999999997</v>
      </c>
      <c r="VKI59" s="70">
        <f t="shared" si="2729"/>
        <v>4330.8599999999997</v>
      </c>
      <c r="VKJ59" s="70">
        <f t="shared" si="2729"/>
        <v>4330.8599999999997</v>
      </c>
      <c r="VKK59" s="70">
        <f t="shared" si="2729"/>
        <v>4330.8599999999997</v>
      </c>
      <c r="VKL59" s="70">
        <f t="shared" si="2729"/>
        <v>4330.8599999999997</v>
      </c>
      <c r="VKM59" s="70">
        <f t="shared" si="2729"/>
        <v>4330.8599999999997</v>
      </c>
      <c r="VKN59" s="70">
        <f t="shared" si="2729"/>
        <v>4330.8599999999997</v>
      </c>
      <c r="VKO59" s="70">
        <f t="shared" si="2729"/>
        <v>4330.8599999999997</v>
      </c>
      <c r="VKP59" s="70">
        <f t="shared" si="2729"/>
        <v>4330.8599999999997</v>
      </c>
      <c r="VKQ59" s="70">
        <f t="shared" si="2729"/>
        <v>4330.8599999999997</v>
      </c>
      <c r="VKR59" s="70">
        <f t="shared" si="2729"/>
        <v>4330.8599999999997</v>
      </c>
      <c r="VKS59" s="70">
        <f t="shared" si="2729"/>
        <v>4330.8599999999997</v>
      </c>
      <c r="VKT59" s="50">
        <f t="shared" si="2730"/>
        <v>51970.32</v>
      </c>
      <c r="VKU59" s="61" t="s">
        <v>50</v>
      </c>
      <c r="VKV59" s="60">
        <v>51970.319999999992</v>
      </c>
      <c r="VKW59" s="45">
        <f t="shared" si="2731"/>
        <v>4330.8599999999997</v>
      </c>
      <c r="VKX59" s="70">
        <f t="shared" ref="VKX59" si="3836">VKW59</f>
        <v>4330.8599999999997</v>
      </c>
      <c r="VKY59" s="70">
        <f t="shared" si="2732"/>
        <v>4330.8599999999997</v>
      </c>
      <c r="VKZ59" s="70">
        <f t="shared" si="2732"/>
        <v>4330.8599999999997</v>
      </c>
      <c r="VLA59" s="70">
        <f t="shared" si="2732"/>
        <v>4330.8599999999997</v>
      </c>
      <c r="VLB59" s="70">
        <f t="shared" si="2732"/>
        <v>4330.8599999999997</v>
      </c>
      <c r="VLC59" s="70">
        <f t="shared" si="2732"/>
        <v>4330.8599999999997</v>
      </c>
      <c r="VLD59" s="70">
        <f t="shared" si="2732"/>
        <v>4330.8599999999997</v>
      </c>
      <c r="VLE59" s="70">
        <f t="shared" si="2732"/>
        <v>4330.8599999999997</v>
      </c>
      <c r="VLF59" s="70">
        <f t="shared" si="2732"/>
        <v>4330.8599999999997</v>
      </c>
      <c r="VLG59" s="70">
        <f t="shared" si="2732"/>
        <v>4330.8599999999997</v>
      </c>
      <c r="VLH59" s="70">
        <f t="shared" si="2732"/>
        <v>4330.8599999999997</v>
      </c>
      <c r="VLI59" s="70">
        <f t="shared" si="2732"/>
        <v>4330.8599999999997</v>
      </c>
      <c r="VLJ59" s="50">
        <f t="shared" si="2733"/>
        <v>51970.32</v>
      </c>
      <c r="VLK59" s="61" t="s">
        <v>50</v>
      </c>
      <c r="VLL59" s="60">
        <v>51970.319999999992</v>
      </c>
      <c r="VLM59" s="45">
        <f t="shared" si="2734"/>
        <v>4330.8599999999997</v>
      </c>
      <c r="VLN59" s="70">
        <f t="shared" ref="VLN59" si="3837">VLM59</f>
        <v>4330.8599999999997</v>
      </c>
      <c r="VLO59" s="70">
        <f t="shared" si="2735"/>
        <v>4330.8599999999997</v>
      </c>
      <c r="VLP59" s="70">
        <f t="shared" si="2735"/>
        <v>4330.8599999999997</v>
      </c>
      <c r="VLQ59" s="70">
        <f t="shared" si="2735"/>
        <v>4330.8599999999997</v>
      </c>
      <c r="VLR59" s="70">
        <f t="shared" si="2735"/>
        <v>4330.8599999999997</v>
      </c>
      <c r="VLS59" s="70">
        <f t="shared" si="2735"/>
        <v>4330.8599999999997</v>
      </c>
      <c r="VLT59" s="70">
        <f t="shared" si="2735"/>
        <v>4330.8599999999997</v>
      </c>
      <c r="VLU59" s="70">
        <f t="shared" si="2735"/>
        <v>4330.8599999999997</v>
      </c>
      <c r="VLV59" s="70">
        <f t="shared" si="2735"/>
        <v>4330.8599999999997</v>
      </c>
      <c r="VLW59" s="70">
        <f t="shared" si="2735"/>
        <v>4330.8599999999997</v>
      </c>
      <c r="VLX59" s="70">
        <f t="shared" si="2735"/>
        <v>4330.8599999999997</v>
      </c>
      <c r="VLY59" s="70">
        <f t="shared" si="2735"/>
        <v>4330.8599999999997</v>
      </c>
      <c r="VLZ59" s="50">
        <f t="shared" si="2736"/>
        <v>51970.32</v>
      </c>
      <c r="VMA59" s="61" t="s">
        <v>50</v>
      </c>
      <c r="VMB59" s="60">
        <v>51970.319999999992</v>
      </c>
      <c r="VMC59" s="45">
        <f t="shared" si="2737"/>
        <v>4330.8599999999997</v>
      </c>
      <c r="VMD59" s="70">
        <f t="shared" ref="VMD59" si="3838">VMC59</f>
        <v>4330.8599999999997</v>
      </c>
      <c r="VME59" s="70">
        <f t="shared" si="2738"/>
        <v>4330.8599999999997</v>
      </c>
      <c r="VMF59" s="70">
        <f t="shared" si="2738"/>
        <v>4330.8599999999997</v>
      </c>
      <c r="VMG59" s="70">
        <f t="shared" si="2738"/>
        <v>4330.8599999999997</v>
      </c>
      <c r="VMH59" s="70">
        <f t="shared" si="2738"/>
        <v>4330.8599999999997</v>
      </c>
      <c r="VMI59" s="70">
        <f t="shared" si="2738"/>
        <v>4330.8599999999997</v>
      </c>
      <c r="VMJ59" s="70">
        <f t="shared" si="2738"/>
        <v>4330.8599999999997</v>
      </c>
      <c r="VMK59" s="70">
        <f t="shared" si="2738"/>
        <v>4330.8599999999997</v>
      </c>
      <c r="VML59" s="70">
        <f t="shared" si="2738"/>
        <v>4330.8599999999997</v>
      </c>
      <c r="VMM59" s="70">
        <f t="shared" si="2738"/>
        <v>4330.8599999999997</v>
      </c>
      <c r="VMN59" s="70">
        <f t="shared" si="2738"/>
        <v>4330.8599999999997</v>
      </c>
      <c r="VMO59" s="70">
        <f t="shared" si="2738"/>
        <v>4330.8599999999997</v>
      </c>
      <c r="VMP59" s="50">
        <f t="shared" si="2739"/>
        <v>51970.32</v>
      </c>
      <c r="VMQ59" s="61" t="s">
        <v>50</v>
      </c>
      <c r="VMR59" s="60">
        <v>51970.319999999992</v>
      </c>
      <c r="VMS59" s="45">
        <f t="shared" si="2740"/>
        <v>4330.8599999999997</v>
      </c>
      <c r="VMT59" s="70">
        <f t="shared" ref="VMT59" si="3839">VMS59</f>
        <v>4330.8599999999997</v>
      </c>
      <c r="VMU59" s="70">
        <f t="shared" si="2741"/>
        <v>4330.8599999999997</v>
      </c>
      <c r="VMV59" s="70">
        <f t="shared" si="2741"/>
        <v>4330.8599999999997</v>
      </c>
      <c r="VMW59" s="70">
        <f t="shared" si="2741"/>
        <v>4330.8599999999997</v>
      </c>
      <c r="VMX59" s="70">
        <f t="shared" si="2741"/>
        <v>4330.8599999999997</v>
      </c>
      <c r="VMY59" s="70">
        <f t="shared" si="2741"/>
        <v>4330.8599999999997</v>
      </c>
      <c r="VMZ59" s="70">
        <f t="shared" si="2741"/>
        <v>4330.8599999999997</v>
      </c>
      <c r="VNA59" s="70">
        <f t="shared" si="2741"/>
        <v>4330.8599999999997</v>
      </c>
      <c r="VNB59" s="70">
        <f t="shared" si="2741"/>
        <v>4330.8599999999997</v>
      </c>
      <c r="VNC59" s="70">
        <f t="shared" si="2741"/>
        <v>4330.8599999999997</v>
      </c>
      <c r="VND59" s="70">
        <f t="shared" si="2741"/>
        <v>4330.8599999999997</v>
      </c>
      <c r="VNE59" s="70">
        <f t="shared" si="2741"/>
        <v>4330.8599999999997</v>
      </c>
      <c r="VNF59" s="50">
        <f t="shared" si="2742"/>
        <v>51970.32</v>
      </c>
      <c r="VNG59" s="61" t="s">
        <v>50</v>
      </c>
      <c r="VNH59" s="60">
        <v>51970.319999999992</v>
      </c>
      <c r="VNI59" s="45">
        <f t="shared" si="2743"/>
        <v>4330.8599999999997</v>
      </c>
      <c r="VNJ59" s="70">
        <f t="shared" ref="VNJ59" si="3840">VNI59</f>
        <v>4330.8599999999997</v>
      </c>
      <c r="VNK59" s="70">
        <f t="shared" si="2744"/>
        <v>4330.8599999999997</v>
      </c>
      <c r="VNL59" s="70">
        <f t="shared" si="2744"/>
        <v>4330.8599999999997</v>
      </c>
      <c r="VNM59" s="70">
        <f t="shared" si="2744"/>
        <v>4330.8599999999997</v>
      </c>
      <c r="VNN59" s="70">
        <f t="shared" si="2744"/>
        <v>4330.8599999999997</v>
      </c>
      <c r="VNO59" s="70">
        <f t="shared" si="2744"/>
        <v>4330.8599999999997</v>
      </c>
      <c r="VNP59" s="70">
        <f t="shared" si="2744"/>
        <v>4330.8599999999997</v>
      </c>
      <c r="VNQ59" s="70">
        <f t="shared" si="2744"/>
        <v>4330.8599999999997</v>
      </c>
      <c r="VNR59" s="70">
        <f t="shared" si="2744"/>
        <v>4330.8599999999997</v>
      </c>
      <c r="VNS59" s="70">
        <f t="shared" si="2744"/>
        <v>4330.8599999999997</v>
      </c>
      <c r="VNT59" s="70">
        <f t="shared" si="2744"/>
        <v>4330.8599999999997</v>
      </c>
      <c r="VNU59" s="70">
        <f t="shared" si="2744"/>
        <v>4330.8599999999997</v>
      </c>
      <c r="VNV59" s="50">
        <f t="shared" si="2745"/>
        <v>51970.32</v>
      </c>
      <c r="VNW59" s="61" t="s">
        <v>50</v>
      </c>
      <c r="VNX59" s="60">
        <v>51970.319999999992</v>
      </c>
      <c r="VNY59" s="45">
        <f t="shared" si="2746"/>
        <v>4330.8599999999997</v>
      </c>
      <c r="VNZ59" s="70">
        <f t="shared" ref="VNZ59" si="3841">VNY59</f>
        <v>4330.8599999999997</v>
      </c>
      <c r="VOA59" s="70">
        <f t="shared" si="2747"/>
        <v>4330.8599999999997</v>
      </c>
      <c r="VOB59" s="70">
        <f t="shared" si="2747"/>
        <v>4330.8599999999997</v>
      </c>
      <c r="VOC59" s="70">
        <f t="shared" si="2747"/>
        <v>4330.8599999999997</v>
      </c>
      <c r="VOD59" s="70">
        <f t="shared" si="2747"/>
        <v>4330.8599999999997</v>
      </c>
      <c r="VOE59" s="70">
        <f t="shared" si="2747"/>
        <v>4330.8599999999997</v>
      </c>
      <c r="VOF59" s="70">
        <f t="shared" si="2747"/>
        <v>4330.8599999999997</v>
      </c>
      <c r="VOG59" s="70">
        <f t="shared" si="2747"/>
        <v>4330.8599999999997</v>
      </c>
      <c r="VOH59" s="70">
        <f t="shared" si="2747"/>
        <v>4330.8599999999997</v>
      </c>
      <c r="VOI59" s="70">
        <f t="shared" si="2747"/>
        <v>4330.8599999999997</v>
      </c>
      <c r="VOJ59" s="70">
        <f t="shared" si="2747"/>
        <v>4330.8599999999997</v>
      </c>
      <c r="VOK59" s="70">
        <f t="shared" si="2747"/>
        <v>4330.8599999999997</v>
      </c>
      <c r="VOL59" s="50">
        <f t="shared" si="2748"/>
        <v>51970.32</v>
      </c>
      <c r="VOM59" s="61" t="s">
        <v>50</v>
      </c>
      <c r="VON59" s="60">
        <v>51970.319999999992</v>
      </c>
      <c r="VOO59" s="45">
        <f t="shared" si="2749"/>
        <v>4330.8599999999997</v>
      </c>
      <c r="VOP59" s="70">
        <f t="shared" ref="VOP59" si="3842">VOO59</f>
        <v>4330.8599999999997</v>
      </c>
      <c r="VOQ59" s="70">
        <f t="shared" si="2750"/>
        <v>4330.8599999999997</v>
      </c>
      <c r="VOR59" s="70">
        <f t="shared" si="2750"/>
        <v>4330.8599999999997</v>
      </c>
      <c r="VOS59" s="70">
        <f t="shared" si="2750"/>
        <v>4330.8599999999997</v>
      </c>
      <c r="VOT59" s="70">
        <f t="shared" si="2750"/>
        <v>4330.8599999999997</v>
      </c>
      <c r="VOU59" s="70">
        <f t="shared" si="2750"/>
        <v>4330.8599999999997</v>
      </c>
      <c r="VOV59" s="70">
        <f t="shared" si="2750"/>
        <v>4330.8599999999997</v>
      </c>
      <c r="VOW59" s="70">
        <f t="shared" si="2750"/>
        <v>4330.8599999999997</v>
      </c>
      <c r="VOX59" s="70">
        <f t="shared" si="2750"/>
        <v>4330.8599999999997</v>
      </c>
      <c r="VOY59" s="70">
        <f t="shared" si="2750"/>
        <v>4330.8599999999997</v>
      </c>
      <c r="VOZ59" s="70">
        <f t="shared" si="2750"/>
        <v>4330.8599999999997</v>
      </c>
      <c r="VPA59" s="70">
        <f t="shared" si="2750"/>
        <v>4330.8599999999997</v>
      </c>
      <c r="VPB59" s="50">
        <f t="shared" si="2751"/>
        <v>51970.32</v>
      </c>
      <c r="VPC59" s="61" t="s">
        <v>50</v>
      </c>
      <c r="VPD59" s="60">
        <v>51970.319999999992</v>
      </c>
      <c r="VPE59" s="45">
        <f t="shared" si="2752"/>
        <v>4330.8599999999997</v>
      </c>
      <c r="VPF59" s="70">
        <f t="shared" ref="VPF59" si="3843">VPE59</f>
        <v>4330.8599999999997</v>
      </c>
      <c r="VPG59" s="70">
        <f t="shared" si="2753"/>
        <v>4330.8599999999997</v>
      </c>
      <c r="VPH59" s="70">
        <f t="shared" si="2753"/>
        <v>4330.8599999999997</v>
      </c>
      <c r="VPI59" s="70">
        <f t="shared" si="2753"/>
        <v>4330.8599999999997</v>
      </c>
      <c r="VPJ59" s="70">
        <f t="shared" si="2753"/>
        <v>4330.8599999999997</v>
      </c>
      <c r="VPK59" s="70">
        <f t="shared" si="2753"/>
        <v>4330.8599999999997</v>
      </c>
      <c r="VPL59" s="70">
        <f t="shared" si="2753"/>
        <v>4330.8599999999997</v>
      </c>
      <c r="VPM59" s="70">
        <f t="shared" si="2753"/>
        <v>4330.8599999999997</v>
      </c>
      <c r="VPN59" s="70">
        <f t="shared" si="2753"/>
        <v>4330.8599999999997</v>
      </c>
      <c r="VPO59" s="70">
        <f t="shared" si="2753"/>
        <v>4330.8599999999997</v>
      </c>
      <c r="VPP59" s="70">
        <f t="shared" si="2753"/>
        <v>4330.8599999999997</v>
      </c>
      <c r="VPQ59" s="70">
        <f t="shared" si="2753"/>
        <v>4330.8599999999997</v>
      </c>
      <c r="VPR59" s="50">
        <f t="shared" si="2754"/>
        <v>51970.32</v>
      </c>
      <c r="VPS59" s="61" t="s">
        <v>50</v>
      </c>
      <c r="VPT59" s="60">
        <v>51970.319999999992</v>
      </c>
      <c r="VPU59" s="45">
        <f t="shared" si="2755"/>
        <v>4330.8599999999997</v>
      </c>
      <c r="VPV59" s="70">
        <f t="shared" ref="VPV59" si="3844">VPU59</f>
        <v>4330.8599999999997</v>
      </c>
      <c r="VPW59" s="70">
        <f t="shared" si="2756"/>
        <v>4330.8599999999997</v>
      </c>
      <c r="VPX59" s="70">
        <f t="shared" si="2756"/>
        <v>4330.8599999999997</v>
      </c>
      <c r="VPY59" s="70">
        <f t="shared" si="2756"/>
        <v>4330.8599999999997</v>
      </c>
      <c r="VPZ59" s="70">
        <f t="shared" si="2756"/>
        <v>4330.8599999999997</v>
      </c>
      <c r="VQA59" s="70">
        <f t="shared" si="2756"/>
        <v>4330.8599999999997</v>
      </c>
      <c r="VQB59" s="70">
        <f t="shared" si="2756"/>
        <v>4330.8599999999997</v>
      </c>
      <c r="VQC59" s="70">
        <f t="shared" si="2756"/>
        <v>4330.8599999999997</v>
      </c>
      <c r="VQD59" s="70">
        <f t="shared" si="2756"/>
        <v>4330.8599999999997</v>
      </c>
      <c r="VQE59" s="70">
        <f t="shared" si="2756"/>
        <v>4330.8599999999997</v>
      </c>
      <c r="VQF59" s="70">
        <f t="shared" si="2756"/>
        <v>4330.8599999999997</v>
      </c>
      <c r="VQG59" s="70">
        <f t="shared" si="2756"/>
        <v>4330.8599999999997</v>
      </c>
      <c r="VQH59" s="50">
        <f t="shared" si="2757"/>
        <v>51970.32</v>
      </c>
      <c r="VQI59" s="61" t="s">
        <v>50</v>
      </c>
      <c r="VQJ59" s="60">
        <v>51970.319999999992</v>
      </c>
      <c r="VQK59" s="45">
        <f t="shared" si="2758"/>
        <v>4330.8599999999997</v>
      </c>
      <c r="VQL59" s="70">
        <f t="shared" ref="VQL59" si="3845">VQK59</f>
        <v>4330.8599999999997</v>
      </c>
      <c r="VQM59" s="70">
        <f t="shared" si="2759"/>
        <v>4330.8599999999997</v>
      </c>
      <c r="VQN59" s="70">
        <f t="shared" si="2759"/>
        <v>4330.8599999999997</v>
      </c>
      <c r="VQO59" s="70">
        <f t="shared" si="2759"/>
        <v>4330.8599999999997</v>
      </c>
      <c r="VQP59" s="70">
        <f t="shared" si="2759"/>
        <v>4330.8599999999997</v>
      </c>
      <c r="VQQ59" s="70">
        <f t="shared" si="2759"/>
        <v>4330.8599999999997</v>
      </c>
      <c r="VQR59" s="70">
        <f t="shared" si="2759"/>
        <v>4330.8599999999997</v>
      </c>
      <c r="VQS59" s="70">
        <f t="shared" si="2759"/>
        <v>4330.8599999999997</v>
      </c>
      <c r="VQT59" s="70">
        <f t="shared" si="2759"/>
        <v>4330.8599999999997</v>
      </c>
      <c r="VQU59" s="70">
        <f t="shared" si="2759"/>
        <v>4330.8599999999997</v>
      </c>
      <c r="VQV59" s="70">
        <f t="shared" si="2759"/>
        <v>4330.8599999999997</v>
      </c>
      <c r="VQW59" s="70">
        <f t="shared" si="2759"/>
        <v>4330.8599999999997</v>
      </c>
      <c r="VQX59" s="50">
        <f t="shared" si="2760"/>
        <v>51970.32</v>
      </c>
      <c r="VQY59" s="61" t="s">
        <v>50</v>
      </c>
      <c r="VQZ59" s="60">
        <v>51970.319999999992</v>
      </c>
      <c r="VRA59" s="45">
        <f t="shared" si="2761"/>
        <v>4330.8599999999997</v>
      </c>
      <c r="VRB59" s="70">
        <f t="shared" ref="VRB59" si="3846">VRA59</f>
        <v>4330.8599999999997</v>
      </c>
      <c r="VRC59" s="70">
        <f t="shared" si="2762"/>
        <v>4330.8599999999997</v>
      </c>
      <c r="VRD59" s="70">
        <f t="shared" si="2762"/>
        <v>4330.8599999999997</v>
      </c>
      <c r="VRE59" s="70">
        <f t="shared" si="2762"/>
        <v>4330.8599999999997</v>
      </c>
      <c r="VRF59" s="70">
        <f t="shared" si="2762"/>
        <v>4330.8599999999997</v>
      </c>
      <c r="VRG59" s="70">
        <f t="shared" si="2762"/>
        <v>4330.8599999999997</v>
      </c>
      <c r="VRH59" s="70">
        <f t="shared" si="2762"/>
        <v>4330.8599999999997</v>
      </c>
      <c r="VRI59" s="70">
        <f t="shared" si="2762"/>
        <v>4330.8599999999997</v>
      </c>
      <c r="VRJ59" s="70">
        <f t="shared" si="2762"/>
        <v>4330.8599999999997</v>
      </c>
      <c r="VRK59" s="70">
        <f t="shared" si="2762"/>
        <v>4330.8599999999997</v>
      </c>
      <c r="VRL59" s="70">
        <f t="shared" si="2762"/>
        <v>4330.8599999999997</v>
      </c>
      <c r="VRM59" s="70">
        <f t="shared" si="2762"/>
        <v>4330.8599999999997</v>
      </c>
      <c r="VRN59" s="50">
        <f t="shared" si="2763"/>
        <v>51970.32</v>
      </c>
      <c r="VRO59" s="61" t="s">
        <v>50</v>
      </c>
      <c r="VRP59" s="60">
        <v>51970.319999999992</v>
      </c>
      <c r="VRQ59" s="45">
        <f t="shared" si="2764"/>
        <v>4330.8599999999997</v>
      </c>
      <c r="VRR59" s="70">
        <f t="shared" ref="VRR59" si="3847">VRQ59</f>
        <v>4330.8599999999997</v>
      </c>
      <c r="VRS59" s="70">
        <f t="shared" si="2765"/>
        <v>4330.8599999999997</v>
      </c>
      <c r="VRT59" s="70">
        <f t="shared" si="2765"/>
        <v>4330.8599999999997</v>
      </c>
      <c r="VRU59" s="70">
        <f t="shared" si="2765"/>
        <v>4330.8599999999997</v>
      </c>
      <c r="VRV59" s="70">
        <f t="shared" si="2765"/>
        <v>4330.8599999999997</v>
      </c>
      <c r="VRW59" s="70">
        <f t="shared" si="2765"/>
        <v>4330.8599999999997</v>
      </c>
      <c r="VRX59" s="70">
        <f t="shared" si="2765"/>
        <v>4330.8599999999997</v>
      </c>
      <c r="VRY59" s="70">
        <f t="shared" si="2765"/>
        <v>4330.8599999999997</v>
      </c>
      <c r="VRZ59" s="70">
        <f t="shared" si="2765"/>
        <v>4330.8599999999997</v>
      </c>
      <c r="VSA59" s="70">
        <f t="shared" si="2765"/>
        <v>4330.8599999999997</v>
      </c>
      <c r="VSB59" s="70">
        <f t="shared" si="2765"/>
        <v>4330.8599999999997</v>
      </c>
      <c r="VSC59" s="70">
        <f t="shared" si="2765"/>
        <v>4330.8599999999997</v>
      </c>
      <c r="VSD59" s="50">
        <f t="shared" si="2766"/>
        <v>51970.32</v>
      </c>
      <c r="VSE59" s="61" t="s">
        <v>50</v>
      </c>
      <c r="VSF59" s="60">
        <v>51970.319999999992</v>
      </c>
      <c r="VSG59" s="45">
        <f t="shared" si="2767"/>
        <v>4330.8599999999997</v>
      </c>
      <c r="VSH59" s="70">
        <f t="shared" ref="VSH59" si="3848">VSG59</f>
        <v>4330.8599999999997</v>
      </c>
      <c r="VSI59" s="70">
        <f t="shared" si="2768"/>
        <v>4330.8599999999997</v>
      </c>
      <c r="VSJ59" s="70">
        <f t="shared" si="2768"/>
        <v>4330.8599999999997</v>
      </c>
      <c r="VSK59" s="70">
        <f t="shared" si="2768"/>
        <v>4330.8599999999997</v>
      </c>
      <c r="VSL59" s="70">
        <f t="shared" si="2768"/>
        <v>4330.8599999999997</v>
      </c>
      <c r="VSM59" s="70">
        <f t="shared" si="2768"/>
        <v>4330.8599999999997</v>
      </c>
      <c r="VSN59" s="70">
        <f t="shared" si="2768"/>
        <v>4330.8599999999997</v>
      </c>
      <c r="VSO59" s="70">
        <f t="shared" si="2768"/>
        <v>4330.8599999999997</v>
      </c>
      <c r="VSP59" s="70">
        <f t="shared" si="2768"/>
        <v>4330.8599999999997</v>
      </c>
      <c r="VSQ59" s="70">
        <f t="shared" si="2768"/>
        <v>4330.8599999999997</v>
      </c>
      <c r="VSR59" s="70">
        <f t="shared" si="2768"/>
        <v>4330.8599999999997</v>
      </c>
      <c r="VSS59" s="70">
        <f t="shared" si="2768"/>
        <v>4330.8599999999997</v>
      </c>
      <c r="VST59" s="50">
        <f t="shared" si="2769"/>
        <v>51970.32</v>
      </c>
      <c r="VSU59" s="61" t="s">
        <v>50</v>
      </c>
      <c r="VSV59" s="60">
        <v>51970.319999999992</v>
      </c>
      <c r="VSW59" s="45">
        <f t="shared" si="2770"/>
        <v>4330.8599999999997</v>
      </c>
      <c r="VSX59" s="70">
        <f t="shared" ref="VSX59" si="3849">VSW59</f>
        <v>4330.8599999999997</v>
      </c>
      <c r="VSY59" s="70">
        <f t="shared" si="2771"/>
        <v>4330.8599999999997</v>
      </c>
      <c r="VSZ59" s="70">
        <f t="shared" si="2771"/>
        <v>4330.8599999999997</v>
      </c>
      <c r="VTA59" s="70">
        <f t="shared" si="2771"/>
        <v>4330.8599999999997</v>
      </c>
      <c r="VTB59" s="70">
        <f t="shared" si="2771"/>
        <v>4330.8599999999997</v>
      </c>
      <c r="VTC59" s="70">
        <f t="shared" si="2771"/>
        <v>4330.8599999999997</v>
      </c>
      <c r="VTD59" s="70">
        <f t="shared" si="2771"/>
        <v>4330.8599999999997</v>
      </c>
      <c r="VTE59" s="70">
        <f t="shared" si="2771"/>
        <v>4330.8599999999997</v>
      </c>
      <c r="VTF59" s="70">
        <f t="shared" si="2771"/>
        <v>4330.8599999999997</v>
      </c>
      <c r="VTG59" s="70">
        <f t="shared" si="2771"/>
        <v>4330.8599999999997</v>
      </c>
      <c r="VTH59" s="70">
        <f t="shared" si="2771"/>
        <v>4330.8599999999997</v>
      </c>
      <c r="VTI59" s="70">
        <f t="shared" si="2771"/>
        <v>4330.8599999999997</v>
      </c>
      <c r="VTJ59" s="50">
        <f t="shared" si="2772"/>
        <v>51970.32</v>
      </c>
      <c r="VTK59" s="61" t="s">
        <v>50</v>
      </c>
      <c r="VTL59" s="60">
        <v>51970.319999999992</v>
      </c>
      <c r="VTM59" s="45">
        <f t="shared" si="2773"/>
        <v>4330.8599999999997</v>
      </c>
      <c r="VTN59" s="70">
        <f t="shared" ref="VTN59" si="3850">VTM59</f>
        <v>4330.8599999999997</v>
      </c>
      <c r="VTO59" s="70">
        <f t="shared" si="2774"/>
        <v>4330.8599999999997</v>
      </c>
      <c r="VTP59" s="70">
        <f t="shared" si="2774"/>
        <v>4330.8599999999997</v>
      </c>
      <c r="VTQ59" s="70">
        <f t="shared" si="2774"/>
        <v>4330.8599999999997</v>
      </c>
      <c r="VTR59" s="70">
        <f t="shared" si="2774"/>
        <v>4330.8599999999997</v>
      </c>
      <c r="VTS59" s="70">
        <f t="shared" si="2774"/>
        <v>4330.8599999999997</v>
      </c>
      <c r="VTT59" s="70">
        <f t="shared" si="2774"/>
        <v>4330.8599999999997</v>
      </c>
      <c r="VTU59" s="70">
        <f t="shared" si="2774"/>
        <v>4330.8599999999997</v>
      </c>
      <c r="VTV59" s="70">
        <f t="shared" si="2774"/>
        <v>4330.8599999999997</v>
      </c>
      <c r="VTW59" s="70">
        <f t="shared" si="2774"/>
        <v>4330.8599999999997</v>
      </c>
      <c r="VTX59" s="70">
        <f t="shared" si="2774"/>
        <v>4330.8599999999997</v>
      </c>
      <c r="VTY59" s="70">
        <f t="shared" si="2774"/>
        <v>4330.8599999999997</v>
      </c>
      <c r="VTZ59" s="50">
        <f t="shared" si="2775"/>
        <v>51970.32</v>
      </c>
      <c r="VUA59" s="61" t="s">
        <v>50</v>
      </c>
      <c r="VUB59" s="60">
        <v>51970.319999999992</v>
      </c>
      <c r="VUC59" s="45">
        <f t="shared" si="2776"/>
        <v>4330.8599999999997</v>
      </c>
      <c r="VUD59" s="70">
        <f t="shared" ref="VUD59" si="3851">VUC59</f>
        <v>4330.8599999999997</v>
      </c>
      <c r="VUE59" s="70">
        <f t="shared" si="2777"/>
        <v>4330.8599999999997</v>
      </c>
      <c r="VUF59" s="70">
        <f t="shared" si="2777"/>
        <v>4330.8599999999997</v>
      </c>
      <c r="VUG59" s="70">
        <f t="shared" si="2777"/>
        <v>4330.8599999999997</v>
      </c>
      <c r="VUH59" s="70">
        <f t="shared" si="2777"/>
        <v>4330.8599999999997</v>
      </c>
      <c r="VUI59" s="70">
        <f t="shared" si="2777"/>
        <v>4330.8599999999997</v>
      </c>
      <c r="VUJ59" s="70">
        <f t="shared" si="2777"/>
        <v>4330.8599999999997</v>
      </c>
      <c r="VUK59" s="70">
        <f t="shared" si="2777"/>
        <v>4330.8599999999997</v>
      </c>
      <c r="VUL59" s="70">
        <f t="shared" si="2777"/>
        <v>4330.8599999999997</v>
      </c>
      <c r="VUM59" s="70">
        <f t="shared" si="2777"/>
        <v>4330.8599999999997</v>
      </c>
      <c r="VUN59" s="70">
        <f t="shared" si="2777"/>
        <v>4330.8599999999997</v>
      </c>
      <c r="VUO59" s="70">
        <f t="shared" si="2777"/>
        <v>4330.8599999999997</v>
      </c>
      <c r="VUP59" s="50">
        <f t="shared" si="2778"/>
        <v>51970.32</v>
      </c>
      <c r="VUQ59" s="61" t="s">
        <v>50</v>
      </c>
      <c r="VUR59" s="60">
        <v>51970.319999999992</v>
      </c>
      <c r="VUS59" s="45">
        <f t="shared" si="2779"/>
        <v>4330.8599999999997</v>
      </c>
      <c r="VUT59" s="70">
        <f t="shared" ref="VUT59" si="3852">VUS59</f>
        <v>4330.8599999999997</v>
      </c>
      <c r="VUU59" s="70">
        <f t="shared" si="2780"/>
        <v>4330.8599999999997</v>
      </c>
      <c r="VUV59" s="70">
        <f t="shared" si="2780"/>
        <v>4330.8599999999997</v>
      </c>
      <c r="VUW59" s="70">
        <f t="shared" si="2780"/>
        <v>4330.8599999999997</v>
      </c>
      <c r="VUX59" s="70">
        <f t="shared" si="2780"/>
        <v>4330.8599999999997</v>
      </c>
      <c r="VUY59" s="70">
        <f t="shared" si="2780"/>
        <v>4330.8599999999997</v>
      </c>
      <c r="VUZ59" s="70">
        <f t="shared" si="2780"/>
        <v>4330.8599999999997</v>
      </c>
      <c r="VVA59" s="70">
        <f t="shared" si="2780"/>
        <v>4330.8599999999997</v>
      </c>
      <c r="VVB59" s="70">
        <f t="shared" si="2780"/>
        <v>4330.8599999999997</v>
      </c>
      <c r="VVC59" s="70">
        <f t="shared" si="2780"/>
        <v>4330.8599999999997</v>
      </c>
      <c r="VVD59" s="70">
        <f t="shared" si="2780"/>
        <v>4330.8599999999997</v>
      </c>
      <c r="VVE59" s="70">
        <f t="shared" si="2780"/>
        <v>4330.8599999999997</v>
      </c>
      <c r="VVF59" s="50">
        <f t="shared" si="2781"/>
        <v>51970.32</v>
      </c>
      <c r="VVG59" s="61" t="s">
        <v>50</v>
      </c>
      <c r="VVH59" s="60">
        <v>51970.319999999992</v>
      </c>
      <c r="VVI59" s="45">
        <f t="shared" si="2782"/>
        <v>4330.8599999999997</v>
      </c>
      <c r="VVJ59" s="70">
        <f t="shared" ref="VVJ59" si="3853">VVI59</f>
        <v>4330.8599999999997</v>
      </c>
      <c r="VVK59" s="70">
        <f t="shared" si="2783"/>
        <v>4330.8599999999997</v>
      </c>
      <c r="VVL59" s="70">
        <f t="shared" si="2783"/>
        <v>4330.8599999999997</v>
      </c>
      <c r="VVM59" s="70">
        <f t="shared" si="2783"/>
        <v>4330.8599999999997</v>
      </c>
      <c r="VVN59" s="70">
        <f t="shared" si="2783"/>
        <v>4330.8599999999997</v>
      </c>
      <c r="VVO59" s="70">
        <f t="shared" si="2783"/>
        <v>4330.8599999999997</v>
      </c>
      <c r="VVP59" s="70">
        <f t="shared" si="2783"/>
        <v>4330.8599999999997</v>
      </c>
      <c r="VVQ59" s="70">
        <f t="shared" si="2783"/>
        <v>4330.8599999999997</v>
      </c>
      <c r="VVR59" s="70">
        <f t="shared" si="2783"/>
        <v>4330.8599999999997</v>
      </c>
      <c r="VVS59" s="70">
        <f t="shared" si="2783"/>
        <v>4330.8599999999997</v>
      </c>
      <c r="VVT59" s="70">
        <f t="shared" si="2783"/>
        <v>4330.8599999999997</v>
      </c>
      <c r="VVU59" s="70">
        <f t="shared" si="2783"/>
        <v>4330.8599999999997</v>
      </c>
      <c r="VVV59" s="50">
        <f t="shared" si="2784"/>
        <v>51970.32</v>
      </c>
      <c r="VVW59" s="61" t="s">
        <v>50</v>
      </c>
      <c r="VVX59" s="60">
        <v>51970.319999999992</v>
      </c>
      <c r="VVY59" s="45">
        <f t="shared" si="2785"/>
        <v>4330.8599999999997</v>
      </c>
      <c r="VVZ59" s="70">
        <f t="shared" ref="VVZ59" si="3854">VVY59</f>
        <v>4330.8599999999997</v>
      </c>
      <c r="VWA59" s="70">
        <f t="shared" si="2786"/>
        <v>4330.8599999999997</v>
      </c>
      <c r="VWB59" s="70">
        <f t="shared" si="2786"/>
        <v>4330.8599999999997</v>
      </c>
      <c r="VWC59" s="70">
        <f t="shared" si="2786"/>
        <v>4330.8599999999997</v>
      </c>
      <c r="VWD59" s="70">
        <f t="shared" si="2786"/>
        <v>4330.8599999999997</v>
      </c>
      <c r="VWE59" s="70">
        <f t="shared" si="2786"/>
        <v>4330.8599999999997</v>
      </c>
      <c r="VWF59" s="70">
        <f t="shared" si="2786"/>
        <v>4330.8599999999997</v>
      </c>
      <c r="VWG59" s="70">
        <f t="shared" si="2786"/>
        <v>4330.8599999999997</v>
      </c>
      <c r="VWH59" s="70">
        <f t="shared" si="2786"/>
        <v>4330.8599999999997</v>
      </c>
      <c r="VWI59" s="70">
        <f t="shared" si="2786"/>
        <v>4330.8599999999997</v>
      </c>
      <c r="VWJ59" s="70">
        <f t="shared" si="2786"/>
        <v>4330.8599999999997</v>
      </c>
      <c r="VWK59" s="70">
        <f t="shared" si="2786"/>
        <v>4330.8599999999997</v>
      </c>
      <c r="VWL59" s="50">
        <f t="shared" si="2787"/>
        <v>51970.32</v>
      </c>
      <c r="VWM59" s="61" t="s">
        <v>50</v>
      </c>
      <c r="VWN59" s="60">
        <v>51970.319999999992</v>
      </c>
      <c r="VWO59" s="45">
        <f t="shared" si="2788"/>
        <v>4330.8599999999997</v>
      </c>
      <c r="VWP59" s="70">
        <f t="shared" ref="VWP59" si="3855">VWO59</f>
        <v>4330.8599999999997</v>
      </c>
      <c r="VWQ59" s="70">
        <f t="shared" si="2789"/>
        <v>4330.8599999999997</v>
      </c>
      <c r="VWR59" s="70">
        <f t="shared" si="2789"/>
        <v>4330.8599999999997</v>
      </c>
      <c r="VWS59" s="70">
        <f t="shared" si="2789"/>
        <v>4330.8599999999997</v>
      </c>
      <c r="VWT59" s="70">
        <f t="shared" si="2789"/>
        <v>4330.8599999999997</v>
      </c>
      <c r="VWU59" s="70">
        <f t="shared" si="2789"/>
        <v>4330.8599999999997</v>
      </c>
      <c r="VWV59" s="70">
        <f t="shared" si="2789"/>
        <v>4330.8599999999997</v>
      </c>
      <c r="VWW59" s="70">
        <f t="shared" si="2789"/>
        <v>4330.8599999999997</v>
      </c>
      <c r="VWX59" s="70">
        <f t="shared" si="2789"/>
        <v>4330.8599999999997</v>
      </c>
      <c r="VWY59" s="70">
        <f t="shared" si="2789"/>
        <v>4330.8599999999997</v>
      </c>
      <c r="VWZ59" s="70">
        <f t="shared" si="2789"/>
        <v>4330.8599999999997</v>
      </c>
      <c r="VXA59" s="70">
        <f t="shared" si="2789"/>
        <v>4330.8599999999997</v>
      </c>
      <c r="VXB59" s="50">
        <f t="shared" si="2790"/>
        <v>51970.32</v>
      </c>
      <c r="VXC59" s="61" t="s">
        <v>50</v>
      </c>
      <c r="VXD59" s="60">
        <v>51970.319999999992</v>
      </c>
      <c r="VXE59" s="45">
        <f t="shared" si="2791"/>
        <v>4330.8599999999997</v>
      </c>
      <c r="VXF59" s="70">
        <f t="shared" ref="VXF59" si="3856">VXE59</f>
        <v>4330.8599999999997</v>
      </c>
      <c r="VXG59" s="70">
        <f t="shared" si="2792"/>
        <v>4330.8599999999997</v>
      </c>
      <c r="VXH59" s="70">
        <f t="shared" si="2792"/>
        <v>4330.8599999999997</v>
      </c>
      <c r="VXI59" s="70">
        <f t="shared" si="2792"/>
        <v>4330.8599999999997</v>
      </c>
      <c r="VXJ59" s="70">
        <f t="shared" si="2792"/>
        <v>4330.8599999999997</v>
      </c>
      <c r="VXK59" s="70">
        <f t="shared" si="2792"/>
        <v>4330.8599999999997</v>
      </c>
      <c r="VXL59" s="70">
        <f t="shared" si="2792"/>
        <v>4330.8599999999997</v>
      </c>
      <c r="VXM59" s="70">
        <f t="shared" si="2792"/>
        <v>4330.8599999999997</v>
      </c>
      <c r="VXN59" s="70">
        <f t="shared" si="2792"/>
        <v>4330.8599999999997</v>
      </c>
      <c r="VXO59" s="70">
        <f t="shared" si="2792"/>
        <v>4330.8599999999997</v>
      </c>
      <c r="VXP59" s="70">
        <f t="shared" si="2792"/>
        <v>4330.8599999999997</v>
      </c>
      <c r="VXQ59" s="70">
        <f t="shared" si="2792"/>
        <v>4330.8599999999997</v>
      </c>
      <c r="VXR59" s="50">
        <f t="shared" si="2793"/>
        <v>51970.32</v>
      </c>
      <c r="VXS59" s="61" t="s">
        <v>50</v>
      </c>
      <c r="VXT59" s="60">
        <v>51970.319999999992</v>
      </c>
      <c r="VXU59" s="45">
        <f t="shared" si="2794"/>
        <v>4330.8599999999997</v>
      </c>
      <c r="VXV59" s="70">
        <f t="shared" ref="VXV59" si="3857">VXU59</f>
        <v>4330.8599999999997</v>
      </c>
      <c r="VXW59" s="70">
        <f t="shared" si="2795"/>
        <v>4330.8599999999997</v>
      </c>
      <c r="VXX59" s="70">
        <f t="shared" si="2795"/>
        <v>4330.8599999999997</v>
      </c>
      <c r="VXY59" s="70">
        <f t="shared" si="2795"/>
        <v>4330.8599999999997</v>
      </c>
      <c r="VXZ59" s="70">
        <f t="shared" si="2795"/>
        <v>4330.8599999999997</v>
      </c>
      <c r="VYA59" s="70">
        <f t="shared" si="2795"/>
        <v>4330.8599999999997</v>
      </c>
      <c r="VYB59" s="70">
        <f t="shared" si="2795"/>
        <v>4330.8599999999997</v>
      </c>
      <c r="VYC59" s="70">
        <f t="shared" si="2795"/>
        <v>4330.8599999999997</v>
      </c>
      <c r="VYD59" s="70">
        <f t="shared" si="2795"/>
        <v>4330.8599999999997</v>
      </c>
      <c r="VYE59" s="70">
        <f t="shared" si="2795"/>
        <v>4330.8599999999997</v>
      </c>
      <c r="VYF59" s="70">
        <f t="shared" si="2795"/>
        <v>4330.8599999999997</v>
      </c>
      <c r="VYG59" s="70">
        <f t="shared" si="2795"/>
        <v>4330.8599999999997</v>
      </c>
      <c r="VYH59" s="50">
        <f t="shared" si="2796"/>
        <v>51970.32</v>
      </c>
      <c r="VYI59" s="61" t="s">
        <v>50</v>
      </c>
      <c r="VYJ59" s="60">
        <v>51970.319999999992</v>
      </c>
      <c r="VYK59" s="45">
        <f t="shared" si="2797"/>
        <v>4330.8599999999997</v>
      </c>
      <c r="VYL59" s="70">
        <f t="shared" ref="VYL59" si="3858">VYK59</f>
        <v>4330.8599999999997</v>
      </c>
      <c r="VYM59" s="70">
        <f t="shared" si="2798"/>
        <v>4330.8599999999997</v>
      </c>
      <c r="VYN59" s="70">
        <f t="shared" si="2798"/>
        <v>4330.8599999999997</v>
      </c>
      <c r="VYO59" s="70">
        <f t="shared" si="2798"/>
        <v>4330.8599999999997</v>
      </c>
      <c r="VYP59" s="70">
        <f t="shared" si="2798"/>
        <v>4330.8599999999997</v>
      </c>
      <c r="VYQ59" s="70">
        <f t="shared" si="2798"/>
        <v>4330.8599999999997</v>
      </c>
      <c r="VYR59" s="70">
        <f t="shared" si="2798"/>
        <v>4330.8599999999997</v>
      </c>
      <c r="VYS59" s="70">
        <f t="shared" si="2798"/>
        <v>4330.8599999999997</v>
      </c>
      <c r="VYT59" s="70">
        <f t="shared" si="2798"/>
        <v>4330.8599999999997</v>
      </c>
      <c r="VYU59" s="70">
        <f t="shared" si="2798"/>
        <v>4330.8599999999997</v>
      </c>
      <c r="VYV59" s="70">
        <f t="shared" si="2798"/>
        <v>4330.8599999999997</v>
      </c>
      <c r="VYW59" s="70">
        <f t="shared" si="2798"/>
        <v>4330.8599999999997</v>
      </c>
      <c r="VYX59" s="50">
        <f t="shared" si="2799"/>
        <v>51970.32</v>
      </c>
      <c r="VYY59" s="61" t="s">
        <v>50</v>
      </c>
      <c r="VYZ59" s="60">
        <v>51970.319999999992</v>
      </c>
      <c r="VZA59" s="45">
        <f t="shared" si="2800"/>
        <v>4330.8599999999997</v>
      </c>
      <c r="VZB59" s="70">
        <f t="shared" ref="VZB59" si="3859">VZA59</f>
        <v>4330.8599999999997</v>
      </c>
      <c r="VZC59" s="70">
        <f t="shared" si="2801"/>
        <v>4330.8599999999997</v>
      </c>
      <c r="VZD59" s="70">
        <f t="shared" si="2801"/>
        <v>4330.8599999999997</v>
      </c>
      <c r="VZE59" s="70">
        <f t="shared" si="2801"/>
        <v>4330.8599999999997</v>
      </c>
      <c r="VZF59" s="70">
        <f t="shared" si="2801"/>
        <v>4330.8599999999997</v>
      </c>
      <c r="VZG59" s="70">
        <f t="shared" si="2801"/>
        <v>4330.8599999999997</v>
      </c>
      <c r="VZH59" s="70">
        <f t="shared" si="2801"/>
        <v>4330.8599999999997</v>
      </c>
      <c r="VZI59" s="70">
        <f t="shared" si="2801"/>
        <v>4330.8599999999997</v>
      </c>
      <c r="VZJ59" s="70">
        <f t="shared" si="2801"/>
        <v>4330.8599999999997</v>
      </c>
      <c r="VZK59" s="70">
        <f t="shared" si="2801"/>
        <v>4330.8599999999997</v>
      </c>
      <c r="VZL59" s="70">
        <f t="shared" si="2801"/>
        <v>4330.8599999999997</v>
      </c>
      <c r="VZM59" s="70">
        <f t="shared" si="2801"/>
        <v>4330.8599999999997</v>
      </c>
      <c r="VZN59" s="50">
        <f t="shared" si="2802"/>
        <v>51970.32</v>
      </c>
      <c r="VZO59" s="61" t="s">
        <v>50</v>
      </c>
      <c r="VZP59" s="60">
        <v>51970.319999999992</v>
      </c>
      <c r="VZQ59" s="45">
        <f t="shared" si="2803"/>
        <v>4330.8599999999997</v>
      </c>
      <c r="VZR59" s="70">
        <f t="shared" ref="VZR59" si="3860">VZQ59</f>
        <v>4330.8599999999997</v>
      </c>
      <c r="VZS59" s="70">
        <f t="shared" si="2804"/>
        <v>4330.8599999999997</v>
      </c>
      <c r="VZT59" s="70">
        <f t="shared" si="2804"/>
        <v>4330.8599999999997</v>
      </c>
      <c r="VZU59" s="70">
        <f t="shared" si="2804"/>
        <v>4330.8599999999997</v>
      </c>
      <c r="VZV59" s="70">
        <f t="shared" si="2804"/>
        <v>4330.8599999999997</v>
      </c>
      <c r="VZW59" s="70">
        <f t="shared" si="2804"/>
        <v>4330.8599999999997</v>
      </c>
      <c r="VZX59" s="70">
        <f t="shared" si="2804"/>
        <v>4330.8599999999997</v>
      </c>
      <c r="VZY59" s="70">
        <f t="shared" si="2804"/>
        <v>4330.8599999999997</v>
      </c>
      <c r="VZZ59" s="70">
        <f t="shared" si="2804"/>
        <v>4330.8599999999997</v>
      </c>
      <c r="WAA59" s="70">
        <f t="shared" si="2804"/>
        <v>4330.8599999999997</v>
      </c>
      <c r="WAB59" s="70">
        <f t="shared" si="2804"/>
        <v>4330.8599999999997</v>
      </c>
      <c r="WAC59" s="70">
        <f t="shared" si="2804"/>
        <v>4330.8599999999997</v>
      </c>
      <c r="WAD59" s="50">
        <f t="shared" si="2805"/>
        <v>51970.32</v>
      </c>
      <c r="WAE59" s="61" t="s">
        <v>50</v>
      </c>
      <c r="WAF59" s="60">
        <v>51970.319999999992</v>
      </c>
      <c r="WAG59" s="45">
        <f t="shared" si="2806"/>
        <v>4330.8599999999997</v>
      </c>
      <c r="WAH59" s="70">
        <f t="shared" ref="WAH59" si="3861">WAG59</f>
        <v>4330.8599999999997</v>
      </c>
      <c r="WAI59" s="70">
        <f t="shared" si="2807"/>
        <v>4330.8599999999997</v>
      </c>
      <c r="WAJ59" s="70">
        <f t="shared" si="2807"/>
        <v>4330.8599999999997</v>
      </c>
      <c r="WAK59" s="70">
        <f t="shared" si="2807"/>
        <v>4330.8599999999997</v>
      </c>
      <c r="WAL59" s="70">
        <f t="shared" si="2807"/>
        <v>4330.8599999999997</v>
      </c>
      <c r="WAM59" s="70">
        <f t="shared" si="2807"/>
        <v>4330.8599999999997</v>
      </c>
      <c r="WAN59" s="70">
        <f t="shared" si="2807"/>
        <v>4330.8599999999997</v>
      </c>
      <c r="WAO59" s="70">
        <f t="shared" si="2807"/>
        <v>4330.8599999999997</v>
      </c>
      <c r="WAP59" s="70">
        <f t="shared" si="2807"/>
        <v>4330.8599999999997</v>
      </c>
      <c r="WAQ59" s="70">
        <f t="shared" si="2807"/>
        <v>4330.8599999999997</v>
      </c>
      <c r="WAR59" s="70">
        <f t="shared" si="2807"/>
        <v>4330.8599999999997</v>
      </c>
      <c r="WAS59" s="70">
        <f t="shared" si="2807"/>
        <v>4330.8599999999997</v>
      </c>
      <c r="WAT59" s="50">
        <f t="shared" si="2808"/>
        <v>51970.32</v>
      </c>
      <c r="WAU59" s="61" t="s">
        <v>50</v>
      </c>
      <c r="WAV59" s="60">
        <v>51970.319999999992</v>
      </c>
      <c r="WAW59" s="45">
        <f t="shared" si="2809"/>
        <v>4330.8599999999997</v>
      </c>
      <c r="WAX59" s="70">
        <f t="shared" ref="WAX59" si="3862">WAW59</f>
        <v>4330.8599999999997</v>
      </c>
      <c r="WAY59" s="70">
        <f t="shared" si="2810"/>
        <v>4330.8599999999997</v>
      </c>
      <c r="WAZ59" s="70">
        <f t="shared" si="2810"/>
        <v>4330.8599999999997</v>
      </c>
      <c r="WBA59" s="70">
        <f t="shared" si="2810"/>
        <v>4330.8599999999997</v>
      </c>
      <c r="WBB59" s="70">
        <f t="shared" si="2810"/>
        <v>4330.8599999999997</v>
      </c>
      <c r="WBC59" s="70">
        <f t="shared" si="2810"/>
        <v>4330.8599999999997</v>
      </c>
      <c r="WBD59" s="70">
        <f t="shared" si="2810"/>
        <v>4330.8599999999997</v>
      </c>
      <c r="WBE59" s="70">
        <f t="shared" si="2810"/>
        <v>4330.8599999999997</v>
      </c>
      <c r="WBF59" s="70">
        <f t="shared" si="2810"/>
        <v>4330.8599999999997</v>
      </c>
      <c r="WBG59" s="70">
        <f t="shared" si="2810"/>
        <v>4330.8599999999997</v>
      </c>
      <c r="WBH59" s="70">
        <f t="shared" si="2810"/>
        <v>4330.8599999999997</v>
      </c>
      <c r="WBI59" s="70">
        <f t="shared" si="2810"/>
        <v>4330.8599999999997</v>
      </c>
      <c r="WBJ59" s="50">
        <f t="shared" si="2811"/>
        <v>51970.32</v>
      </c>
      <c r="WBK59" s="61" t="s">
        <v>50</v>
      </c>
      <c r="WBL59" s="60">
        <v>51970.319999999992</v>
      </c>
      <c r="WBM59" s="45">
        <f t="shared" si="2812"/>
        <v>4330.8599999999997</v>
      </c>
      <c r="WBN59" s="70">
        <f t="shared" ref="WBN59" si="3863">WBM59</f>
        <v>4330.8599999999997</v>
      </c>
      <c r="WBO59" s="70">
        <f t="shared" si="2813"/>
        <v>4330.8599999999997</v>
      </c>
      <c r="WBP59" s="70">
        <f t="shared" si="2813"/>
        <v>4330.8599999999997</v>
      </c>
      <c r="WBQ59" s="70">
        <f t="shared" si="2813"/>
        <v>4330.8599999999997</v>
      </c>
      <c r="WBR59" s="70">
        <f t="shared" si="2813"/>
        <v>4330.8599999999997</v>
      </c>
      <c r="WBS59" s="70">
        <f t="shared" si="2813"/>
        <v>4330.8599999999997</v>
      </c>
      <c r="WBT59" s="70">
        <f t="shared" si="2813"/>
        <v>4330.8599999999997</v>
      </c>
      <c r="WBU59" s="70">
        <f t="shared" si="2813"/>
        <v>4330.8599999999997</v>
      </c>
      <c r="WBV59" s="70">
        <f t="shared" si="2813"/>
        <v>4330.8599999999997</v>
      </c>
      <c r="WBW59" s="70">
        <f t="shared" si="2813"/>
        <v>4330.8599999999997</v>
      </c>
      <c r="WBX59" s="70">
        <f t="shared" si="2813"/>
        <v>4330.8599999999997</v>
      </c>
      <c r="WBY59" s="70">
        <f t="shared" si="2813"/>
        <v>4330.8599999999997</v>
      </c>
      <c r="WBZ59" s="50">
        <f t="shared" si="2814"/>
        <v>51970.32</v>
      </c>
      <c r="WCA59" s="61" t="s">
        <v>50</v>
      </c>
      <c r="WCB59" s="60">
        <v>51970.319999999992</v>
      </c>
      <c r="WCC59" s="45">
        <f t="shared" si="2815"/>
        <v>4330.8599999999997</v>
      </c>
      <c r="WCD59" s="70">
        <f t="shared" ref="WCD59" si="3864">WCC59</f>
        <v>4330.8599999999997</v>
      </c>
      <c r="WCE59" s="70">
        <f t="shared" si="2816"/>
        <v>4330.8599999999997</v>
      </c>
      <c r="WCF59" s="70">
        <f t="shared" si="2816"/>
        <v>4330.8599999999997</v>
      </c>
      <c r="WCG59" s="70">
        <f t="shared" si="2816"/>
        <v>4330.8599999999997</v>
      </c>
      <c r="WCH59" s="70">
        <f t="shared" si="2816"/>
        <v>4330.8599999999997</v>
      </c>
      <c r="WCI59" s="70">
        <f t="shared" si="2816"/>
        <v>4330.8599999999997</v>
      </c>
      <c r="WCJ59" s="70">
        <f t="shared" si="2816"/>
        <v>4330.8599999999997</v>
      </c>
      <c r="WCK59" s="70">
        <f t="shared" si="2816"/>
        <v>4330.8599999999997</v>
      </c>
      <c r="WCL59" s="70">
        <f t="shared" si="2816"/>
        <v>4330.8599999999997</v>
      </c>
      <c r="WCM59" s="70">
        <f t="shared" si="2816"/>
        <v>4330.8599999999997</v>
      </c>
      <c r="WCN59" s="70">
        <f t="shared" si="2816"/>
        <v>4330.8599999999997</v>
      </c>
      <c r="WCO59" s="70">
        <f t="shared" si="2816"/>
        <v>4330.8599999999997</v>
      </c>
      <c r="WCP59" s="50">
        <f t="shared" si="2817"/>
        <v>51970.32</v>
      </c>
      <c r="WCQ59" s="61" t="s">
        <v>50</v>
      </c>
      <c r="WCR59" s="60">
        <v>51970.319999999992</v>
      </c>
      <c r="WCS59" s="45">
        <f t="shared" si="2818"/>
        <v>4330.8599999999997</v>
      </c>
      <c r="WCT59" s="70">
        <f t="shared" ref="WCT59" si="3865">WCS59</f>
        <v>4330.8599999999997</v>
      </c>
      <c r="WCU59" s="70">
        <f t="shared" si="2819"/>
        <v>4330.8599999999997</v>
      </c>
      <c r="WCV59" s="70">
        <f t="shared" si="2819"/>
        <v>4330.8599999999997</v>
      </c>
      <c r="WCW59" s="70">
        <f t="shared" si="2819"/>
        <v>4330.8599999999997</v>
      </c>
      <c r="WCX59" s="70">
        <f t="shared" si="2819"/>
        <v>4330.8599999999997</v>
      </c>
      <c r="WCY59" s="70">
        <f t="shared" si="2819"/>
        <v>4330.8599999999997</v>
      </c>
      <c r="WCZ59" s="70">
        <f t="shared" si="2819"/>
        <v>4330.8599999999997</v>
      </c>
      <c r="WDA59" s="70">
        <f t="shared" si="2819"/>
        <v>4330.8599999999997</v>
      </c>
      <c r="WDB59" s="70">
        <f t="shared" si="2819"/>
        <v>4330.8599999999997</v>
      </c>
      <c r="WDC59" s="70">
        <f t="shared" si="2819"/>
        <v>4330.8599999999997</v>
      </c>
      <c r="WDD59" s="70">
        <f t="shared" si="2819"/>
        <v>4330.8599999999997</v>
      </c>
      <c r="WDE59" s="70">
        <f t="shared" si="2819"/>
        <v>4330.8599999999997</v>
      </c>
      <c r="WDF59" s="50">
        <f t="shared" si="2820"/>
        <v>51970.32</v>
      </c>
      <c r="WDG59" s="61" t="s">
        <v>50</v>
      </c>
      <c r="WDH59" s="60">
        <v>51970.319999999992</v>
      </c>
      <c r="WDI59" s="45">
        <f t="shared" si="2821"/>
        <v>4330.8599999999997</v>
      </c>
      <c r="WDJ59" s="70">
        <f t="shared" ref="WDJ59" si="3866">WDI59</f>
        <v>4330.8599999999997</v>
      </c>
      <c r="WDK59" s="70">
        <f t="shared" si="2822"/>
        <v>4330.8599999999997</v>
      </c>
      <c r="WDL59" s="70">
        <f t="shared" si="2822"/>
        <v>4330.8599999999997</v>
      </c>
      <c r="WDM59" s="70">
        <f t="shared" si="2822"/>
        <v>4330.8599999999997</v>
      </c>
      <c r="WDN59" s="70">
        <f t="shared" si="2822"/>
        <v>4330.8599999999997</v>
      </c>
      <c r="WDO59" s="70">
        <f t="shared" si="2822"/>
        <v>4330.8599999999997</v>
      </c>
      <c r="WDP59" s="70">
        <f t="shared" si="2822"/>
        <v>4330.8599999999997</v>
      </c>
      <c r="WDQ59" s="70">
        <f t="shared" si="2822"/>
        <v>4330.8599999999997</v>
      </c>
      <c r="WDR59" s="70">
        <f t="shared" si="2822"/>
        <v>4330.8599999999997</v>
      </c>
      <c r="WDS59" s="70">
        <f t="shared" si="2822"/>
        <v>4330.8599999999997</v>
      </c>
      <c r="WDT59" s="70">
        <f t="shared" si="2822"/>
        <v>4330.8599999999997</v>
      </c>
      <c r="WDU59" s="70">
        <f t="shared" si="2822"/>
        <v>4330.8599999999997</v>
      </c>
      <c r="WDV59" s="50">
        <f t="shared" si="2823"/>
        <v>51970.32</v>
      </c>
      <c r="WDW59" s="61" t="s">
        <v>50</v>
      </c>
      <c r="WDX59" s="60">
        <v>51970.319999999992</v>
      </c>
      <c r="WDY59" s="45">
        <f t="shared" si="2824"/>
        <v>4330.8599999999997</v>
      </c>
      <c r="WDZ59" s="70">
        <f t="shared" ref="WDZ59" si="3867">WDY59</f>
        <v>4330.8599999999997</v>
      </c>
      <c r="WEA59" s="70">
        <f t="shared" si="2825"/>
        <v>4330.8599999999997</v>
      </c>
      <c r="WEB59" s="70">
        <f t="shared" si="2825"/>
        <v>4330.8599999999997</v>
      </c>
      <c r="WEC59" s="70">
        <f t="shared" si="2825"/>
        <v>4330.8599999999997</v>
      </c>
      <c r="WED59" s="70">
        <f t="shared" si="2825"/>
        <v>4330.8599999999997</v>
      </c>
      <c r="WEE59" s="70">
        <f t="shared" si="2825"/>
        <v>4330.8599999999997</v>
      </c>
      <c r="WEF59" s="70">
        <f t="shared" si="2825"/>
        <v>4330.8599999999997</v>
      </c>
      <c r="WEG59" s="70">
        <f t="shared" si="2825"/>
        <v>4330.8599999999997</v>
      </c>
      <c r="WEH59" s="70">
        <f t="shared" si="2825"/>
        <v>4330.8599999999997</v>
      </c>
      <c r="WEI59" s="70">
        <f t="shared" si="2825"/>
        <v>4330.8599999999997</v>
      </c>
      <c r="WEJ59" s="70">
        <f t="shared" si="2825"/>
        <v>4330.8599999999997</v>
      </c>
      <c r="WEK59" s="70">
        <f t="shared" si="2825"/>
        <v>4330.8599999999997</v>
      </c>
      <c r="WEL59" s="50">
        <f t="shared" si="2826"/>
        <v>51970.32</v>
      </c>
      <c r="WEM59" s="61" t="s">
        <v>50</v>
      </c>
      <c r="WEN59" s="60">
        <v>51970.319999999992</v>
      </c>
      <c r="WEO59" s="45">
        <f t="shared" si="2827"/>
        <v>4330.8599999999997</v>
      </c>
      <c r="WEP59" s="70">
        <f t="shared" ref="WEP59" si="3868">WEO59</f>
        <v>4330.8599999999997</v>
      </c>
      <c r="WEQ59" s="70">
        <f t="shared" si="2828"/>
        <v>4330.8599999999997</v>
      </c>
      <c r="WER59" s="70">
        <f t="shared" si="2828"/>
        <v>4330.8599999999997</v>
      </c>
      <c r="WES59" s="70">
        <f t="shared" si="2828"/>
        <v>4330.8599999999997</v>
      </c>
      <c r="WET59" s="70">
        <f t="shared" si="2828"/>
        <v>4330.8599999999997</v>
      </c>
      <c r="WEU59" s="70">
        <f t="shared" si="2828"/>
        <v>4330.8599999999997</v>
      </c>
      <c r="WEV59" s="70">
        <f t="shared" si="2828"/>
        <v>4330.8599999999997</v>
      </c>
      <c r="WEW59" s="70">
        <f t="shared" si="2828"/>
        <v>4330.8599999999997</v>
      </c>
      <c r="WEX59" s="70">
        <f t="shared" si="2828"/>
        <v>4330.8599999999997</v>
      </c>
      <c r="WEY59" s="70">
        <f t="shared" si="2828"/>
        <v>4330.8599999999997</v>
      </c>
      <c r="WEZ59" s="70">
        <f t="shared" si="2828"/>
        <v>4330.8599999999997</v>
      </c>
      <c r="WFA59" s="70">
        <f t="shared" si="2828"/>
        <v>4330.8599999999997</v>
      </c>
      <c r="WFB59" s="50">
        <f t="shared" si="2829"/>
        <v>51970.32</v>
      </c>
      <c r="WFC59" s="61" t="s">
        <v>50</v>
      </c>
      <c r="WFD59" s="60">
        <v>51970.319999999992</v>
      </c>
      <c r="WFE59" s="45">
        <f t="shared" si="2830"/>
        <v>4330.8599999999997</v>
      </c>
      <c r="WFF59" s="70">
        <f t="shared" ref="WFF59" si="3869">WFE59</f>
        <v>4330.8599999999997</v>
      </c>
      <c r="WFG59" s="70">
        <f t="shared" si="2831"/>
        <v>4330.8599999999997</v>
      </c>
      <c r="WFH59" s="70">
        <f t="shared" si="2831"/>
        <v>4330.8599999999997</v>
      </c>
      <c r="WFI59" s="70">
        <f t="shared" si="2831"/>
        <v>4330.8599999999997</v>
      </c>
      <c r="WFJ59" s="70">
        <f t="shared" si="2831"/>
        <v>4330.8599999999997</v>
      </c>
      <c r="WFK59" s="70">
        <f t="shared" si="2831"/>
        <v>4330.8599999999997</v>
      </c>
      <c r="WFL59" s="70">
        <f t="shared" si="2831"/>
        <v>4330.8599999999997</v>
      </c>
      <c r="WFM59" s="70">
        <f t="shared" si="2831"/>
        <v>4330.8599999999997</v>
      </c>
      <c r="WFN59" s="70">
        <f t="shared" si="2831"/>
        <v>4330.8599999999997</v>
      </c>
      <c r="WFO59" s="70">
        <f t="shared" si="2831"/>
        <v>4330.8599999999997</v>
      </c>
      <c r="WFP59" s="70">
        <f t="shared" si="2831"/>
        <v>4330.8599999999997</v>
      </c>
      <c r="WFQ59" s="70">
        <f t="shared" si="2831"/>
        <v>4330.8599999999997</v>
      </c>
      <c r="WFR59" s="50">
        <f t="shared" si="2832"/>
        <v>51970.32</v>
      </c>
      <c r="WFS59" s="61" t="s">
        <v>50</v>
      </c>
      <c r="WFT59" s="60">
        <v>51970.319999999992</v>
      </c>
      <c r="WFU59" s="45">
        <f t="shared" si="2833"/>
        <v>4330.8599999999997</v>
      </c>
      <c r="WFV59" s="70">
        <f t="shared" ref="WFV59" si="3870">WFU59</f>
        <v>4330.8599999999997</v>
      </c>
      <c r="WFW59" s="70">
        <f t="shared" si="2834"/>
        <v>4330.8599999999997</v>
      </c>
      <c r="WFX59" s="70">
        <f t="shared" si="2834"/>
        <v>4330.8599999999997</v>
      </c>
      <c r="WFY59" s="70">
        <f t="shared" si="2834"/>
        <v>4330.8599999999997</v>
      </c>
      <c r="WFZ59" s="70">
        <f t="shared" si="2834"/>
        <v>4330.8599999999997</v>
      </c>
      <c r="WGA59" s="70">
        <f t="shared" si="2834"/>
        <v>4330.8599999999997</v>
      </c>
      <c r="WGB59" s="70">
        <f t="shared" si="2834"/>
        <v>4330.8599999999997</v>
      </c>
      <c r="WGC59" s="70">
        <f t="shared" si="2834"/>
        <v>4330.8599999999997</v>
      </c>
      <c r="WGD59" s="70">
        <f t="shared" si="2834"/>
        <v>4330.8599999999997</v>
      </c>
      <c r="WGE59" s="70">
        <f t="shared" si="2834"/>
        <v>4330.8599999999997</v>
      </c>
      <c r="WGF59" s="70">
        <f t="shared" si="2834"/>
        <v>4330.8599999999997</v>
      </c>
      <c r="WGG59" s="70">
        <f t="shared" si="2834"/>
        <v>4330.8599999999997</v>
      </c>
      <c r="WGH59" s="50">
        <f t="shared" si="2835"/>
        <v>51970.32</v>
      </c>
      <c r="WGI59" s="61" t="s">
        <v>50</v>
      </c>
      <c r="WGJ59" s="60">
        <v>51970.319999999992</v>
      </c>
      <c r="WGK59" s="45">
        <f t="shared" si="2836"/>
        <v>4330.8599999999997</v>
      </c>
      <c r="WGL59" s="70">
        <f t="shared" ref="WGL59" si="3871">WGK59</f>
        <v>4330.8599999999997</v>
      </c>
      <c r="WGM59" s="70">
        <f t="shared" si="2837"/>
        <v>4330.8599999999997</v>
      </c>
      <c r="WGN59" s="70">
        <f t="shared" si="2837"/>
        <v>4330.8599999999997</v>
      </c>
      <c r="WGO59" s="70">
        <f t="shared" si="2837"/>
        <v>4330.8599999999997</v>
      </c>
      <c r="WGP59" s="70">
        <f t="shared" si="2837"/>
        <v>4330.8599999999997</v>
      </c>
      <c r="WGQ59" s="70">
        <f t="shared" si="2837"/>
        <v>4330.8599999999997</v>
      </c>
      <c r="WGR59" s="70">
        <f t="shared" si="2837"/>
        <v>4330.8599999999997</v>
      </c>
      <c r="WGS59" s="70">
        <f t="shared" si="2837"/>
        <v>4330.8599999999997</v>
      </c>
      <c r="WGT59" s="70">
        <f t="shared" si="2837"/>
        <v>4330.8599999999997</v>
      </c>
      <c r="WGU59" s="70">
        <f t="shared" si="2837"/>
        <v>4330.8599999999997</v>
      </c>
      <c r="WGV59" s="70">
        <f t="shared" si="2837"/>
        <v>4330.8599999999997</v>
      </c>
      <c r="WGW59" s="70">
        <f t="shared" si="2837"/>
        <v>4330.8599999999997</v>
      </c>
      <c r="WGX59" s="50">
        <f t="shared" si="2838"/>
        <v>51970.32</v>
      </c>
      <c r="WGY59" s="61" t="s">
        <v>50</v>
      </c>
      <c r="WGZ59" s="60">
        <v>51970.319999999992</v>
      </c>
      <c r="WHA59" s="45">
        <f t="shared" si="2839"/>
        <v>4330.8599999999997</v>
      </c>
      <c r="WHB59" s="70">
        <f t="shared" ref="WHB59" si="3872">WHA59</f>
        <v>4330.8599999999997</v>
      </c>
      <c r="WHC59" s="70">
        <f t="shared" si="2840"/>
        <v>4330.8599999999997</v>
      </c>
      <c r="WHD59" s="70">
        <f t="shared" si="2840"/>
        <v>4330.8599999999997</v>
      </c>
      <c r="WHE59" s="70">
        <f t="shared" si="2840"/>
        <v>4330.8599999999997</v>
      </c>
      <c r="WHF59" s="70">
        <f t="shared" si="2840"/>
        <v>4330.8599999999997</v>
      </c>
      <c r="WHG59" s="70">
        <f t="shared" si="2840"/>
        <v>4330.8599999999997</v>
      </c>
      <c r="WHH59" s="70">
        <f t="shared" si="2840"/>
        <v>4330.8599999999997</v>
      </c>
      <c r="WHI59" s="70">
        <f t="shared" si="2840"/>
        <v>4330.8599999999997</v>
      </c>
      <c r="WHJ59" s="70">
        <f t="shared" si="2840"/>
        <v>4330.8599999999997</v>
      </c>
      <c r="WHK59" s="70">
        <f t="shared" si="2840"/>
        <v>4330.8599999999997</v>
      </c>
      <c r="WHL59" s="70">
        <f t="shared" si="2840"/>
        <v>4330.8599999999997</v>
      </c>
      <c r="WHM59" s="70">
        <f t="shared" si="2840"/>
        <v>4330.8599999999997</v>
      </c>
      <c r="WHN59" s="50">
        <f t="shared" si="2841"/>
        <v>51970.32</v>
      </c>
      <c r="WHO59" s="61" t="s">
        <v>50</v>
      </c>
      <c r="WHP59" s="60">
        <v>51970.319999999992</v>
      </c>
      <c r="WHQ59" s="45">
        <f t="shared" si="2842"/>
        <v>4330.8599999999997</v>
      </c>
      <c r="WHR59" s="70">
        <f t="shared" ref="WHR59" si="3873">WHQ59</f>
        <v>4330.8599999999997</v>
      </c>
      <c r="WHS59" s="70">
        <f t="shared" si="2843"/>
        <v>4330.8599999999997</v>
      </c>
      <c r="WHT59" s="70">
        <f t="shared" si="2843"/>
        <v>4330.8599999999997</v>
      </c>
      <c r="WHU59" s="70">
        <f t="shared" si="2843"/>
        <v>4330.8599999999997</v>
      </c>
      <c r="WHV59" s="70">
        <f t="shared" si="2843"/>
        <v>4330.8599999999997</v>
      </c>
      <c r="WHW59" s="70">
        <f t="shared" si="2843"/>
        <v>4330.8599999999997</v>
      </c>
      <c r="WHX59" s="70">
        <f t="shared" si="2843"/>
        <v>4330.8599999999997</v>
      </c>
      <c r="WHY59" s="70">
        <f t="shared" si="2843"/>
        <v>4330.8599999999997</v>
      </c>
      <c r="WHZ59" s="70">
        <f t="shared" si="2843"/>
        <v>4330.8599999999997</v>
      </c>
      <c r="WIA59" s="70">
        <f t="shared" si="2843"/>
        <v>4330.8599999999997</v>
      </c>
      <c r="WIB59" s="70">
        <f t="shared" si="2843"/>
        <v>4330.8599999999997</v>
      </c>
      <c r="WIC59" s="70">
        <f t="shared" si="2843"/>
        <v>4330.8599999999997</v>
      </c>
      <c r="WID59" s="50">
        <f t="shared" si="2844"/>
        <v>51970.32</v>
      </c>
      <c r="WIE59" s="61" t="s">
        <v>50</v>
      </c>
      <c r="WIF59" s="60">
        <v>51970.319999999992</v>
      </c>
      <c r="WIG59" s="45">
        <f t="shared" si="2845"/>
        <v>4330.8599999999997</v>
      </c>
      <c r="WIH59" s="70">
        <f t="shared" ref="WIH59" si="3874">WIG59</f>
        <v>4330.8599999999997</v>
      </c>
      <c r="WII59" s="70">
        <f t="shared" si="2846"/>
        <v>4330.8599999999997</v>
      </c>
      <c r="WIJ59" s="70">
        <f t="shared" si="2846"/>
        <v>4330.8599999999997</v>
      </c>
      <c r="WIK59" s="70">
        <f t="shared" si="2846"/>
        <v>4330.8599999999997</v>
      </c>
      <c r="WIL59" s="70">
        <f t="shared" si="2846"/>
        <v>4330.8599999999997</v>
      </c>
      <c r="WIM59" s="70">
        <f t="shared" si="2846"/>
        <v>4330.8599999999997</v>
      </c>
      <c r="WIN59" s="70">
        <f t="shared" si="2846"/>
        <v>4330.8599999999997</v>
      </c>
      <c r="WIO59" s="70">
        <f t="shared" si="2846"/>
        <v>4330.8599999999997</v>
      </c>
      <c r="WIP59" s="70">
        <f t="shared" si="2846"/>
        <v>4330.8599999999997</v>
      </c>
      <c r="WIQ59" s="70">
        <f t="shared" si="2846"/>
        <v>4330.8599999999997</v>
      </c>
      <c r="WIR59" s="70">
        <f t="shared" si="2846"/>
        <v>4330.8599999999997</v>
      </c>
      <c r="WIS59" s="70">
        <f t="shared" si="2846"/>
        <v>4330.8599999999997</v>
      </c>
      <c r="WIT59" s="50">
        <f t="shared" si="2847"/>
        <v>51970.32</v>
      </c>
      <c r="WIU59" s="61" t="s">
        <v>50</v>
      </c>
      <c r="WIV59" s="60">
        <v>51970.319999999992</v>
      </c>
      <c r="WIW59" s="45">
        <f t="shared" si="2848"/>
        <v>4330.8599999999997</v>
      </c>
      <c r="WIX59" s="70">
        <f t="shared" ref="WIX59" si="3875">WIW59</f>
        <v>4330.8599999999997</v>
      </c>
      <c r="WIY59" s="70">
        <f t="shared" si="2849"/>
        <v>4330.8599999999997</v>
      </c>
      <c r="WIZ59" s="70">
        <f t="shared" si="2849"/>
        <v>4330.8599999999997</v>
      </c>
      <c r="WJA59" s="70">
        <f t="shared" si="2849"/>
        <v>4330.8599999999997</v>
      </c>
      <c r="WJB59" s="70">
        <f t="shared" si="2849"/>
        <v>4330.8599999999997</v>
      </c>
      <c r="WJC59" s="70">
        <f t="shared" si="2849"/>
        <v>4330.8599999999997</v>
      </c>
      <c r="WJD59" s="70">
        <f t="shared" si="2849"/>
        <v>4330.8599999999997</v>
      </c>
      <c r="WJE59" s="70">
        <f t="shared" si="2849"/>
        <v>4330.8599999999997</v>
      </c>
      <c r="WJF59" s="70">
        <f t="shared" si="2849"/>
        <v>4330.8599999999997</v>
      </c>
      <c r="WJG59" s="70">
        <f t="shared" si="2849"/>
        <v>4330.8599999999997</v>
      </c>
      <c r="WJH59" s="70">
        <f t="shared" si="2849"/>
        <v>4330.8599999999997</v>
      </c>
      <c r="WJI59" s="70">
        <f t="shared" si="2849"/>
        <v>4330.8599999999997</v>
      </c>
      <c r="WJJ59" s="50">
        <f t="shared" si="2850"/>
        <v>51970.32</v>
      </c>
      <c r="WJK59" s="61" t="s">
        <v>50</v>
      </c>
      <c r="WJL59" s="60">
        <v>51970.319999999992</v>
      </c>
      <c r="WJM59" s="45">
        <f t="shared" si="2851"/>
        <v>4330.8599999999997</v>
      </c>
      <c r="WJN59" s="70">
        <f t="shared" ref="WJN59" si="3876">WJM59</f>
        <v>4330.8599999999997</v>
      </c>
      <c r="WJO59" s="70">
        <f t="shared" si="2852"/>
        <v>4330.8599999999997</v>
      </c>
      <c r="WJP59" s="70">
        <f t="shared" si="2852"/>
        <v>4330.8599999999997</v>
      </c>
      <c r="WJQ59" s="70">
        <f t="shared" si="2852"/>
        <v>4330.8599999999997</v>
      </c>
      <c r="WJR59" s="70">
        <f t="shared" si="2852"/>
        <v>4330.8599999999997</v>
      </c>
      <c r="WJS59" s="70">
        <f t="shared" si="2852"/>
        <v>4330.8599999999997</v>
      </c>
      <c r="WJT59" s="70">
        <f t="shared" si="2852"/>
        <v>4330.8599999999997</v>
      </c>
      <c r="WJU59" s="70">
        <f t="shared" si="2852"/>
        <v>4330.8599999999997</v>
      </c>
      <c r="WJV59" s="70">
        <f t="shared" si="2852"/>
        <v>4330.8599999999997</v>
      </c>
      <c r="WJW59" s="70">
        <f t="shared" si="2852"/>
        <v>4330.8599999999997</v>
      </c>
      <c r="WJX59" s="70">
        <f t="shared" si="2852"/>
        <v>4330.8599999999997</v>
      </c>
      <c r="WJY59" s="70">
        <f t="shared" si="2852"/>
        <v>4330.8599999999997</v>
      </c>
      <c r="WJZ59" s="50">
        <f t="shared" si="2853"/>
        <v>51970.32</v>
      </c>
      <c r="WKA59" s="61" t="s">
        <v>50</v>
      </c>
      <c r="WKB59" s="60">
        <v>51970.319999999992</v>
      </c>
      <c r="WKC59" s="45">
        <f t="shared" si="2854"/>
        <v>4330.8599999999997</v>
      </c>
      <c r="WKD59" s="70">
        <f t="shared" ref="WKD59" si="3877">WKC59</f>
        <v>4330.8599999999997</v>
      </c>
      <c r="WKE59" s="70">
        <f t="shared" si="2855"/>
        <v>4330.8599999999997</v>
      </c>
      <c r="WKF59" s="70">
        <f t="shared" si="2855"/>
        <v>4330.8599999999997</v>
      </c>
      <c r="WKG59" s="70">
        <f t="shared" si="2855"/>
        <v>4330.8599999999997</v>
      </c>
      <c r="WKH59" s="70">
        <f t="shared" si="2855"/>
        <v>4330.8599999999997</v>
      </c>
      <c r="WKI59" s="70">
        <f t="shared" si="2855"/>
        <v>4330.8599999999997</v>
      </c>
      <c r="WKJ59" s="70">
        <f t="shared" si="2855"/>
        <v>4330.8599999999997</v>
      </c>
      <c r="WKK59" s="70">
        <f t="shared" si="2855"/>
        <v>4330.8599999999997</v>
      </c>
      <c r="WKL59" s="70">
        <f t="shared" si="2855"/>
        <v>4330.8599999999997</v>
      </c>
      <c r="WKM59" s="70">
        <f t="shared" si="2855"/>
        <v>4330.8599999999997</v>
      </c>
      <c r="WKN59" s="70">
        <f t="shared" si="2855"/>
        <v>4330.8599999999997</v>
      </c>
      <c r="WKO59" s="70">
        <f t="shared" si="2855"/>
        <v>4330.8599999999997</v>
      </c>
      <c r="WKP59" s="50">
        <f t="shared" si="2856"/>
        <v>51970.32</v>
      </c>
      <c r="WKQ59" s="61" t="s">
        <v>50</v>
      </c>
      <c r="WKR59" s="60">
        <v>51970.319999999992</v>
      </c>
      <c r="WKS59" s="45">
        <f t="shared" si="2857"/>
        <v>4330.8599999999997</v>
      </c>
      <c r="WKT59" s="70">
        <f t="shared" ref="WKT59" si="3878">WKS59</f>
        <v>4330.8599999999997</v>
      </c>
      <c r="WKU59" s="70">
        <f t="shared" si="2858"/>
        <v>4330.8599999999997</v>
      </c>
      <c r="WKV59" s="70">
        <f t="shared" si="2858"/>
        <v>4330.8599999999997</v>
      </c>
      <c r="WKW59" s="70">
        <f t="shared" si="2858"/>
        <v>4330.8599999999997</v>
      </c>
      <c r="WKX59" s="70">
        <f t="shared" si="2858"/>
        <v>4330.8599999999997</v>
      </c>
      <c r="WKY59" s="70">
        <f t="shared" si="2858"/>
        <v>4330.8599999999997</v>
      </c>
      <c r="WKZ59" s="70">
        <f t="shared" si="2858"/>
        <v>4330.8599999999997</v>
      </c>
      <c r="WLA59" s="70">
        <f t="shared" si="2858"/>
        <v>4330.8599999999997</v>
      </c>
      <c r="WLB59" s="70">
        <f t="shared" si="2858"/>
        <v>4330.8599999999997</v>
      </c>
      <c r="WLC59" s="70">
        <f t="shared" si="2858"/>
        <v>4330.8599999999997</v>
      </c>
      <c r="WLD59" s="70">
        <f t="shared" si="2858"/>
        <v>4330.8599999999997</v>
      </c>
      <c r="WLE59" s="70">
        <f t="shared" si="2858"/>
        <v>4330.8599999999997</v>
      </c>
      <c r="WLF59" s="50">
        <f t="shared" si="2859"/>
        <v>51970.32</v>
      </c>
      <c r="WLG59" s="61" t="s">
        <v>50</v>
      </c>
      <c r="WLH59" s="60">
        <v>51970.319999999992</v>
      </c>
      <c r="WLI59" s="45">
        <f t="shared" si="2860"/>
        <v>4330.8599999999997</v>
      </c>
      <c r="WLJ59" s="70">
        <f t="shared" ref="WLJ59" si="3879">WLI59</f>
        <v>4330.8599999999997</v>
      </c>
      <c r="WLK59" s="70">
        <f t="shared" si="2861"/>
        <v>4330.8599999999997</v>
      </c>
      <c r="WLL59" s="70">
        <f t="shared" si="2861"/>
        <v>4330.8599999999997</v>
      </c>
      <c r="WLM59" s="70">
        <f t="shared" si="2861"/>
        <v>4330.8599999999997</v>
      </c>
      <c r="WLN59" s="70">
        <f t="shared" si="2861"/>
        <v>4330.8599999999997</v>
      </c>
      <c r="WLO59" s="70">
        <f t="shared" si="2861"/>
        <v>4330.8599999999997</v>
      </c>
      <c r="WLP59" s="70">
        <f t="shared" si="2861"/>
        <v>4330.8599999999997</v>
      </c>
      <c r="WLQ59" s="70">
        <f t="shared" si="2861"/>
        <v>4330.8599999999997</v>
      </c>
      <c r="WLR59" s="70">
        <f t="shared" si="2861"/>
        <v>4330.8599999999997</v>
      </c>
      <c r="WLS59" s="70">
        <f t="shared" si="2861"/>
        <v>4330.8599999999997</v>
      </c>
      <c r="WLT59" s="70">
        <f t="shared" si="2861"/>
        <v>4330.8599999999997</v>
      </c>
      <c r="WLU59" s="70">
        <f t="shared" si="2861"/>
        <v>4330.8599999999997</v>
      </c>
      <c r="WLV59" s="50">
        <f t="shared" si="2862"/>
        <v>51970.32</v>
      </c>
      <c r="WLW59" s="61" t="s">
        <v>50</v>
      </c>
      <c r="WLX59" s="60">
        <v>51970.319999999992</v>
      </c>
      <c r="WLY59" s="45">
        <f t="shared" si="2863"/>
        <v>4330.8599999999997</v>
      </c>
      <c r="WLZ59" s="70">
        <f t="shared" ref="WLZ59" si="3880">WLY59</f>
        <v>4330.8599999999997</v>
      </c>
      <c r="WMA59" s="70">
        <f t="shared" si="2864"/>
        <v>4330.8599999999997</v>
      </c>
      <c r="WMB59" s="70">
        <f t="shared" si="2864"/>
        <v>4330.8599999999997</v>
      </c>
      <c r="WMC59" s="70">
        <f t="shared" si="2864"/>
        <v>4330.8599999999997</v>
      </c>
      <c r="WMD59" s="70">
        <f t="shared" si="2864"/>
        <v>4330.8599999999997</v>
      </c>
      <c r="WME59" s="70">
        <f t="shared" si="2864"/>
        <v>4330.8599999999997</v>
      </c>
      <c r="WMF59" s="70">
        <f t="shared" si="2864"/>
        <v>4330.8599999999997</v>
      </c>
      <c r="WMG59" s="70">
        <f t="shared" si="2864"/>
        <v>4330.8599999999997</v>
      </c>
      <c r="WMH59" s="70">
        <f t="shared" si="2864"/>
        <v>4330.8599999999997</v>
      </c>
      <c r="WMI59" s="70">
        <f t="shared" si="2864"/>
        <v>4330.8599999999997</v>
      </c>
      <c r="WMJ59" s="70">
        <f t="shared" si="2864"/>
        <v>4330.8599999999997</v>
      </c>
      <c r="WMK59" s="70">
        <f t="shared" si="2864"/>
        <v>4330.8599999999997</v>
      </c>
      <c r="WML59" s="50">
        <f t="shared" si="2865"/>
        <v>51970.32</v>
      </c>
      <c r="WMM59" s="61" t="s">
        <v>50</v>
      </c>
      <c r="WMN59" s="60">
        <v>51970.319999999992</v>
      </c>
      <c r="WMO59" s="45">
        <f t="shared" si="2866"/>
        <v>4330.8599999999997</v>
      </c>
      <c r="WMP59" s="70">
        <f t="shared" ref="WMP59" si="3881">WMO59</f>
        <v>4330.8599999999997</v>
      </c>
      <c r="WMQ59" s="70">
        <f t="shared" si="2867"/>
        <v>4330.8599999999997</v>
      </c>
      <c r="WMR59" s="70">
        <f t="shared" si="2867"/>
        <v>4330.8599999999997</v>
      </c>
      <c r="WMS59" s="70">
        <f t="shared" si="2867"/>
        <v>4330.8599999999997</v>
      </c>
      <c r="WMT59" s="70">
        <f t="shared" si="2867"/>
        <v>4330.8599999999997</v>
      </c>
      <c r="WMU59" s="70">
        <f t="shared" si="2867"/>
        <v>4330.8599999999997</v>
      </c>
      <c r="WMV59" s="70">
        <f t="shared" si="2867"/>
        <v>4330.8599999999997</v>
      </c>
      <c r="WMW59" s="70">
        <f t="shared" si="2867"/>
        <v>4330.8599999999997</v>
      </c>
      <c r="WMX59" s="70">
        <f t="shared" si="2867"/>
        <v>4330.8599999999997</v>
      </c>
      <c r="WMY59" s="70">
        <f t="shared" si="2867"/>
        <v>4330.8599999999997</v>
      </c>
      <c r="WMZ59" s="70">
        <f t="shared" si="2867"/>
        <v>4330.8599999999997</v>
      </c>
      <c r="WNA59" s="70">
        <f t="shared" si="2867"/>
        <v>4330.8599999999997</v>
      </c>
      <c r="WNB59" s="50">
        <f t="shared" si="2868"/>
        <v>51970.32</v>
      </c>
      <c r="WNC59" s="61" t="s">
        <v>50</v>
      </c>
      <c r="WND59" s="60">
        <v>51970.319999999992</v>
      </c>
      <c r="WNE59" s="45">
        <f t="shared" si="2869"/>
        <v>4330.8599999999997</v>
      </c>
      <c r="WNF59" s="70">
        <f t="shared" ref="WNF59" si="3882">WNE59</f>
        <v>4330.8599999999997</v>
      </c>
      <c r="WNG59" s="70">
        <f t="shared" si="2870"/>
        <v>4330.8599999999997</v>
      </c>
      <c r="WNH59" s="70">
        <f t="shared" si="2870"/>
        <v>4330.8599999999997</v>
      </c>
      <c r="WNI59" s="70">
        <f t="shared" si="2870"/>
        <v>4330.8599999999997</v>
      </c>
      <c r="WNJ59" s="70">
        <f t="shared" si="2870"/>
        <v>4330.8599999999997</v>
      </c>
      <c r="WNK59" s="70">
        <f t="shared" si="2870"/>
        <v>4330.8599999999997</v>
      </c>
      <c r="WNL59" s="70">
        <f t="shared" si="2870"/>
        <v>4330.8599999999997</v>
      </c>
      <c r="WNM59" s="70">
        <f t="shared" si="2870"/>
        <v>4330.8599999999997</v>
      </c>
      <c r="WNN59" s="70">
        <f t="shared" si="2870"/>
        <v>4330.8599999999997</v>
      </c>
      <c r="WNO59" s="70">
        <f t="shared" si="2870"/>
        <v>4330.8599999999997</v>
      </c>
      <c r="WNP59" s="70">
        <f t="shared" si="2870"/>
        <v>4330.8599999999997</v>
      </c>
      <c r="WNQ59" s="70">
        <f t="shared" si="2870"/>
        <v>4330.8599999999997</v>
      </c>
      <c r="WNR59" s="50">
        <f t="shared" si="2871"/>
        <v>51970.32</v>
      </c>
      <c r="WNS59" s="61" t="s">
        <v>50</v>
      </c>
      <c r="WNT59" s="60">
        <v>51970.319999999992</v>
      </c>
      <c r="WNU59" s="45">
        <f t="shared" si="2872"/>
        <v>4330.8599999999997</v>
      </c>
      <c r="WNV59" s="70">
        <f t="shared" ref="WNV59" si="3883">WNU59</f>
        <v>4330.8599999999997</v>
      </c>
      <c r="WNW59" s="70">
        <f t="shared" si="2873"/>
        <v>4330.8599999999997</v>
      </c>
      <c r="WNX59" s="70">
        <f t="shared" si="2873"/>
        <v>4330.8599999999997</v>
      </c>
      <c r="WNY59" s="70">
        <f t="shared" si="2873"/>
        <v>4330.8599999999997</v>
      </c>
      <c r="WNZ59" s="70">
        <f t="shared" si="2873"/>
        <v>4330.8599999999997</v>
      </c>
      <c r="WOA59" s="70">
        <f t="shared" si="2873"/>
        <v>4330.8599999999997</v>
      </c>
      <c r="WOB59" s="70">
        <f t="shared" si="2873"/>
        <v>4330.8599999999997</v>
      </c>
      <c r="WOC59" s="70">
        <f t="shared" si="2873"/>
        <v>4330.8599999999997</v>
      </c>
      <c r="WOD59" s="70">
        <f t="shared" si="2873"/>
        <v>4330.8599999999997</v>
      </c>
      <c r="WOE59" s="70">
        <f t="shared" si="2873"/>
        <v>4330.8599999999997</v>
      </c>
      <c r="WOF59" s="70">
        <f t="shared" si="2873"/>
        <v>4330.8599999999997</v>
      </c>
      <c r="WOG59" s="70">
        <f t="shared" si="2873"/>
        <v>4330.8599999999997</v>
      </c>
      <c r="WOH59" s="50">
        <f t="shared" si="2874"/>
        <v>51970.32</v>
      </c>
      <c r="WOI59" s="61" t="s">
        <v>50</v>
      </c>
      <c r="WOJ59" s="60">
        <v>51970.319999999992</v>
      </c>
      <c r="WOK59" s="45">
        <f t="shared" si="2875"/>
        <v>4330.8599999999997</v>
      </c>
      <c r="WOL59" s="70">
        <f t="shared" ref="WOL59" si="3884">WOK59</f>
        <v>4330.8599999999997</v>
      </c>
      <c r="WOM59" s="70">
        <f t="shared" si="2876"/>
        <v>4330.8599999999997</v>
      </c>
      <c r="WON59" s="70">
        <f t="shared" si="2876"/>
        <v>4330.8599999999997</v>
      </c>
      <c r="WOO59" s="70">
        <f t="shared" si="2876"/>
        <v>4330.8599999999997</v>
      </c>
      <c r="WOP59" s="70">
        <f t="shared" si="2876"/>
        <v>4330.8599999999997</v>
      </c>
      <c r="WOQ59" s="70">
        <f t="shared" si="2876"/>
        <v>4330.8599999999997</v>
      </c>
      <c r="WOR59" s="70">
        <f t="shared" si="2876"/>
        <v>4330.8599999999997</v>
      </c>
      <c r="WOS59" s="70">
        <f t="shared" si="2876"/>
        <v>4330.8599999999997</v>
      </c>
      <c r="WOT59" s="70">
        <f t="shared" si="2876"/>
        <v>4330.8599999999997</v>
      </c>
      <c r="WOU59" s="70">
        <f t="shared" si="2876"/>
        <v>4330.8599999999997</v>
      </c>
      <c r="WOV59" s="70">
        <f t="shared" si="2876"/>
        <v>4330.8599999999997</v>
      </c>
      <c r="WOW59" s="70">
        <f t="shared" si="2876"/>
        <v>4330.8599999999997</v>
      </c>
      <c r="WOX59" s="50">
        <f t="shared" si="2877"/>
        <v>51970.32</v>
      </c>
      <c r="WOY59" s="61" t="s">
        <v>50</v>
      </c>
      <c r="WOZ59" s="60">
        <v>51970.319999999992</v>
      </c>
      <c r="WPA59" s="45">
        <f t="shared" si="2878"/>
        <v>4330.8599999999997</v>
      </c>
      <c r="WPB59" s="70">
        <f t="shared" ref="WPB59" si="3885">WPA59</f>
        <v>4330.8599999999997</v>
      </c>
      <c r="WPC59" s="70">
        <f t="shared" si="2879"/>
        <v>4330.8599999999997</v>
      </c>
      <c r="WPD59" s="70">
        <f t="shared" si="2879"/>
        <v>4330.8599999999997</v>
      </c>
      <c r="WPE59" s="70">
        <f t="shared" si="2879"/>
        <v>4330.8599999999997</v>
      </c>
      <c r="WPF59" s="70">
        <f t="shared" si="2879"/>
        <v>4330.8599999999997</v>
      </c>
      <c r="WPG59" s="70">
        <f t="shared" si="2879"/>
        <v>4330.8599999999997</v>
      </c>
      <c r="WPH59" s="70">
        <f t="shared" si="2879"/>
        <v>4330.8599999999997</v>
      </c>
      <c r="WPI59" s="70">
        <f t="shared" si="2879"/>
        <v>4330.8599999999997</v>
      </c>
      <c r="WPJ59" s="70">
        <f t="shared" si="2879"/>
        <v>4330.8599999999997</v>
      </c>
      <c r="WPK59" s="70">
        <f t="shared" si="2879"/>
        <v>4330.8599999999997</v>
      </c>
      <c r="WPL59" s="70">
        <f t="shared" si="2879"/>
        <v>4330.8599999999997</v>
      </c>
      <c r="WPM59" s="70">
        <f t="shared" si="2879"/>
        <v>4330.8599999999997</v>
      </c>
      <c r="WPN59" s="50">
        <f t="shared" si="2880"/>
        <v>51970.32</v>
      </c>
      <c r="WPO59" s="61" t="s">
        <v>50</v>
      </c>
      <c r="WPP59" s="60">
        <v>51970.319999999992</v>
      </c>
      <c r="WPQ59" s="45">
        <f t="shared" si="2881"/>
        <v>4330.8599999999997</v>
      </c>
      <c r="WPR59" s="70">
        <f t="shared" ref="WPR59" si="3886">WPQ59</f>
        <v>4330.8599999999997</v>
      </c>
      <c r="WPS59" s="70">
        <f t="shared" si="2882"/>
        <v>4330.8599999999997</v>
      </c>
      <c r="WPT59" s="70">
        <f t="shared" si="2882"/>
        <v>4330.8599999999997</v>
      </c>
      <c r="WPU59" s="70">
        <f t="shared" si="2882"/>
        <v>4330.8599999999997</v>
      </c>
      <c r="WPV59" s="70">
        <f t="shared" si="2882"/>
        <v>4330.8599999999997</v>
      </c>
      <c r="WPW59" s="70">
        <f t="shared" si="2882"/>
        <v>4330.8599999999997</v>
      </c>
      <c r="WPX59" s="70">
        <f t="shared" si="2882"/>
        <v>4330.8599999999997</v>
      </c>
      <c r="WPY59" s="70">
        <f t="shared" si="2882"/>
        <v>4330.8599999999997</v>
      </c>
      <c r="WPZ59" s="70">
        <f t="shared" si="2882"/>
        <v>4330.8599999999997</v>
      </c>
      <c r="WQA59" s="70">
        <f t="shared" si="2882"/>
        <v>4330.8599999999997</v>
      </c>
      <c r="WQB59" s="70">
        <f t="shared" si="2882"/>
        <v>4330.8599999999997</v>
      </c>
      <c r="WQC59" s="70">
        <f t="shared" si="2882"/>
        <v>4330.8599999999997</v>
      </c>
      <c r="WQD59" s="50">
        <f t="shared" si="2883"/>
        <v>51970.32</v>
      </c>
      <c r="WQE59" s="61" t="s">
        <v>50</v>
      </c>
      <c r="WQF59" s="60">
        <v>51970.319999999992</v>
      </c>
      <c r="WQG59" s="45">
        <f t="shared" si="2884"/>
        <v>4330.8599999999997</v>
      </c>
      <c r="WQH59" s="70">
        <f t="shared" ref="WQH59" si="3887">WQG59</f>
        <v>4330.8599999999997</v>
      </c>
      <c r="WQI59" s="70">
        <f t="shared" si="2885"/>
        <v>4330.8599999999997</v>
      </c>
      <c r="WQJ59" s="70">
        <f t="shared" si="2885"/>
        <v>4330.8599999999997</v>
      </c>
      <c r="WQK59" s="70">
        <f t="shared" si="2885"/>
        <v>4330.8599999999997</v>
      </c>
      <c r="WQL59" s="70">
        <f t="shared" si="2885"/>
        <v>4330.8599999999997</v>
      </c>
      <c r="WQM59" s="70">
        <f t="shared" si="2885"/>
        <v>4330.8599999999997</v>
      </c>
      <c r="WQN59" s="70">
        <f t="shared" si="2885"/>
        <v>4330.8599999999997</v>
      </c>
      <c r="WQO59" s="70">
        <f t="shared" si="2885"/>
        <v>4330.8599999999997</v>
      </c>
      <c r="WQP59" s="70">
        <f t="shared" si="2885"/>
        <v>4330.8599999999997</v>
      </c>
      <c r="WQQ59" s="70">
        <f t="shared" si="2885"/>
        <v>4330.8599999999997</v>
      </c>
      <c r="WQR59" s="70">
        <f t="shared" si="2885"/>
        <v>4330.8599999999997</v>
      </c>
      <c r="WQS59" s="70">
        <f t="shared" si="2885"/>
        <v>4330.8599999999997</v>
      </c>
      <c r="WQT59" s="50">
        <f t="shared" si="2886"/>
        <v>51970.32</v>
      </c>
      <c r="WQU59" s="61" t="s">
        <v>50</v>
      </c>
      <c r="WQV59" s="60">
        <v>51970.319999999992</v>
      </c>
      <c r="WQW59" s="45">
        <f t="shared" si="2887"/>
        <v>4330.8599999999997</v>
      </c>
      <c r="WQX59" s="70">
        <f t="shared" ref="WQX59" si="3888">WQW59</f>
        <v>4330.8599999999997</v>
      </c>
      <c r="WQY59" s="70">
        <f t="shared" si="2888"/>
        <v>4330.8599999999997</v>
      </c>
      <c r="WQZ59" s="70">
        <f t="shared" si="2888"/>
        <v>4330.8599999999997</v>
      </c>
      <c r="WRA59" s="70">
        <f t="shared" si="2888"/>
        <v>4330.8599999999997</v>
      </c>
      <c r="WRB59" s="70">
        <f t="shared" si="2888"/>
        <v>4330.8599999999997</v>
      </c>
      <c r="WRC59" s="70">
        <f t="shared" si="2888"/>
        <v>4330.8599999999997</v>
      </c>
      <c r="WRD59" s="70">
        <f t="shared" si="2888"/>
        <v>4330.8599999999997</v>
      </c>
      <c r="WRE59" s="70">
        <f t="shared" si="2888"/>
        <v>4330.8599999999997</v>
      </c>
      <c r="WRF59" s="70">
        <f t="shared" si="2888"/>
        <v>4330.8599999999997</v>
      </c>
      <c r="WRG59" s="70">
        <f t="shared" si="2888"/>
        <v>4330.8599999999997</v>
      </c>
      <c r="WRH59" s="70">
        <f t="shared" si="2888"/>
        <v>4330.8599999999997</v>
      </c>
      <c r="WRI59" s="70">
        <f t="shared" si="2888"/>
        <v>4330.8599999999997</v>
      </c>
      <c r="WRJ59" s="50">
        <f t="shared" si="2889"/>
        <v>51970.32</v>
      </c>
      <c r="WRK59" s="61" t="s">
        <v>50</v>
      </c>
      <c r="WRL59" s="60">
        <v>51970.319999999992</v>
      </c>
      <c r="WRM59" s="45">
        <f t="shared" si="2890"/>
        <v>4330.8599999999997</v>
      </c>
      <c r="WRN59" s="70">
        <f t="shared" ref="WRN59" si="3889">WRM59</f>
        <v>4330.8599999999997</v>
      </c>
      <c r="WRO59" s="70">
        <f t="shared" si="2891"/>
        <v>4330.8599999999997</v>
      </c>
      <c r="WRP59" s="70">
        <f t="shared" si="2891"/>
        <v>4330.8599999999997</v>
      </c>
      <c r="WRQ59" s="70">
        <f t="shared" si="2891"/>
        <v>4330.8599999999997</v>
      </c>
      <c r="WRR59" s="70">
        <f t="shared" si="2891"/>
        <v>4330.8599999999997</v>
      </c>
      <c r="WRS59" s="70">
        <f t="shared" si="2891"/>
        <v>4330.8599999999997</v>
      </c>
      <c r="WRT59" s="70">
        <f t="shared" si="2891"/>
        <v>4330.8599999999997</v>
      </c>
      <c r="WRU59" s="70">
        <f t="shared" si="2891"/>
        <v>4330.8599999999997</v>
      </c>
      <c r="WRV59" s="70">
        <f t="shared" si="2891"/>
        <v>4330.8599999999997</v>
      </c>
      <c r="WRW59" s="70">
        <f t="shared" si="2891"/>
        <v>4330.8599999999997</v>
      </c>
      <c r="WRX59" s="70">
        <f t="shared" si="2891"/>
        <v>4330.8599999999997</v>
      </c>
      <c r="WRY59" s="70">
        <f t="shared" si="2891"/>
        <v>4330.8599999999997</v>
      </c>
      <c r="WRZ59" s="50">
        <f t="shared" si="2892"/>
        <v>51970.32</v>
      </c>
      <c r="WSA59" s="61" t="s">
        <v>50</v>
      </c>
      <c r="WSB59" s="60">
        <v>51970.319999999992</v>
      </c>
      <c r="WSC59" s="45">
        <f t="shared" si="2893"/>
        <v>4330.8599999999997</v>
      </c>
      <c r="WSD59" s="70">
        <f t="shared" ref="WSD59" si="3890">WSC59</f>
        <v>4330.8599999999997</v>
      </c>
      <c r="WSE59" s="70">
        <f t="shared" si="2894"/>
        <v>4330.8599999999997</v>
      </c>
      <c r="WSF59" s="70">
        <f t="shared" si="2894"/>
        <v>4330.8599999999997</v>
      </c>
      <c r="WSG59" s="70">
        <f t="shared" si="2894"/>
        <v>4330.8599999999997</v>
      </c>
      <c r="WSH59" s="70">
        <f t="shared" si="2894"/>
        <v>4330.8599999999997</v>
      </c>
      <c r="WSI59" s="70">
        <f t="shared" si="2894"/>
        <v>4330.8599999999997</v>
      </c>
      <c r="WSJ59" s="70">
        <f t="shared" si="2894"/>
        <v>4330.8599999999997</v>
      </c>
      <c r="WSK59" s="70">
        <f t="shared" si="2894"/>
        <v>4330.8599999999997</v>
      </c>
      <c r="WSL59" s="70">
        <f t="shared" si="2894"/>
        <v>4330.8599999999997</v>
      </c>
      <c r="WSM59" s="70">
        <f t="shared" si="2894"/>
        <v>4330.8599999999997</v>
      </c>
      <c r="WSN59" s="70">
        <f t="shared" si="2894"/>
        <v>4330.8599999999997</v>
      </c>
      <c r="WSO59" s="70">
        <f t="shared" si="2894"/>
        <v>4330.8599999999997</v>
      </c>
      <c r="WSP59" s="50">
        <f t="shared" si="2895"/>
        <v>51970.32</v>
      </c>
      <c r="WSQ59" s="61" t="s">
        <v>50</v>
      </c>
      <c r="WSR59" s="60">
        <v>51970.319999999992</v>
      </c>
      <c r="WSS59" s="45">
        <f t="shared" si="2896"/>
        <v>4330.8599999999997</v>
      </c>
      <c r="WST59" s="70">
        <f t="shared" ref="WST59" si="3891">WSS59</f>
        <v>4330.8599999999997</v>
      </c>
      <c r="WSU59" s="70">
        <f t="shared" si="2897"/>
        <v>4330.8599999999997</v>
      </c>
      <c r="WSV59" s="70">
        <f t="shared" si="2897"/>
        <v>4330.8599999999997</v>
      </c>
      <c r="WSW59" s="70">
        <f t="shared" si="2897"/>
        <v>4330.8599999999997</v>
      </c>
      <c r="WSX59" s="70">
        <f t="shared" si="2897"/>
        <v>4330.8599999999997</v>
      </c>
      <c r="WSY59" s="70">
        <f t="shared" si="2897"/>
        <v>4330.8599999999997</v>
      </c>
      <c r="WSZ59" s="70">
        <f t="shared" si="2897"/>
        <v>4330.8599999999997</v>
      </c>
      <c r="WTA59" s="70">
        <f t="shared" si="2897"/>
        <v>4330.8599999999997</v>
      </c>
      <c r="WTB59" s="70">
        <f t="shared" si="2897"/>
        <v>4330.8599999999997</v>
      </c>
      <c r="WTC59" s="70">
        <f t="shared" si="2897"/>
        <v>4330.8599999999997</v>
      </c>
      <c r="WTD59" s="70">
        <f t="shared" si="2897"/>
        <v>4330.8599999999997</v>
      </c>
      <c r="WTE59" s="70">
        <f t="shared" si="2897"/>
        <v>4330.8599999999997</v>
      </c>
      <c r="WTF59" s="50">
        <f t="shared" si="2898"/>
        <v>51970.32</v>
      </c>
      <c r="WTG59" s="61" t="s">
        <v>50</v>
      </c>
      <c r="WTH59" s="60">
        <v>51970.319999999992</v>
      </c>
      <c r="WTI59" s="45">
        <f t="shared" si="2899"/>
        <v>4330.8599999999997</v>
      </c>
      <c r="WTJ59" s="70">
        <f t="shared" ref="WTJ59" si="3892">WTI59</f>
        <v>4330.8599999999997</v>
      </c>
      <c r="WTK59" s="70">
        <f t="shared" si="2900"/>
        <v>4330.8599999999997</v>
      </c>
      <c r="WTL59" s="70">
        <f t="shared" si="2900"/>
        <v>4330.8599999999997</v>
      </c>
      <c r="WTM59" s="70">
        <f t="shared" si="2900"/>
        <v>4330.8599999999997</v>
      </c>
      <c r="WTN59" s="70">
        <f t="shared" si="2900"/>
        <v>4330.8599999999997</v>
      </c>
      <c r="WTO59" s="70">
        <f t="shared" si="2900"/>
        <v>4330.8599999999997</v>
      </c>
      <c r="WTP59" s="70">
        <f t="shared" si="2900"/>
        <v>4330.8599999999997</v>
      </c>
      <c r="WTQ59" s="70">
        <f t="shared" si="2900"/>
        <v>4330.8599999999997</v>
      </c>
      <c r="WTR59" s="70">
        <f t="shared" si="2900"/>
        <v>4330.8599999999997</v>
      </c>
      <c r="WTS59" s="70">
        <f t="shared" si="2900"/>
        <v>4330.8599999999997</v>
      </c>
      <c r="WTT59" s="70">
        <f t="shared" si="2900"/>
        <v>4330.8599999999997</v>
      </c>
      <c r="WTU59" s="70">
        <f t="shared" si="2900"/>
        <v>4330.8599999999997</v>
      </c>
      <c r="WTV59" s="50">
        <f t="shared" si="2901"/>
        <v>51970.32</v>
      </c>
      <c r="WTW59" s="61" t="s">
        <v>50</v>
      </c>
      <c r="WTX59" s="60">
        <v>51970.319999999992</v>
      </c>
      <c r="WTY59" s="45">
        <f t="shared" si="2902"/>
        <v>4330.8599999999997</v>
      </c>
      <c r="WTZ59" s="70">
        <f t="shared" ref="WTZ59" si="3893">WTY59</f>
        <v>4330.8599999999997</v>
      </c>
      <c r="WUA59" s="70">
        <f t="shared" si="2903"/>
        <v>4330.8599999999997</v>
      </c>
      <c r="WUB59" s="70">
        <f t="shared" si="2903"/>
        <v>4330.8599999999997</v>
      </c>
      <c r="WUC59" s="70">
        <f t="shared" si="2903"/>
        <v>4330.8599999999997</v>
      </c>
      <c r="WUD59" s="70">
        <f t="shared" si="2903"/>
        <v>4330.8599999999997</v>
      </c>
      <c r="WUE59" s="70">
        <f t="shared" si="2903"/>
        <v>4330.8599999999997</v>
      </c>
      <c r="WUF59" s="70">
        <f t="shared" si="2903"/>
        <v>4330.8599999999997</v>
      </c>
      <c r="WUG59" s="70">
        <f t="shared" si="2903"/>
        <v>4330.8599999999997</v>
      </c>
      <c r="WUH59" s="70">
        <f t="shared" si="2903"/>
        <v>4330.8599999999997</v>
      </c>
      <c r="WUI59" s="70">
        <f t="shared" si="2903"/>
        <v>4330.8599999999997</v>
      </c>
      <c r="WUJ59" s="70">
        <f t="shared" si="2903"/>
        <v>4330.8599999999997</v>
      </c>
      <c r="WUK59" s="70">
        <f t="shared" si="2903"/>
        <v>4330.8599999999997</v>
      </c>
      <c r="WUL59" s="50">
        <f t="shared" si="2904"/>
        <v>51970.32</v>
      </c>
      <c r="WUM59" s="61" t="s">
        <v>50</v>
      </c>
      <c r="WUN59" s="60">
        <v>51970.319999999992</v>
      </c>
      <c r="WUO59" s="45">
        <f t="shared" si="2905"/>
        <v>4330.8599999999997</v>
      </c>
      <c r="WUP59" s="70">
        <f t="shared" ref="WUP59" si="3894">WUO59</f>
        <v>4330.8599999999997</v>
      </c>
      <c r="WUQ59" s="70">
        <f t="shared" si="2906"/>
        <v>4330.8599999999997</v>
      </c>
      <c r="WUR59" s="70">
        <f t="shared" si="2906"/>
        <v>4330.8599999999997</v>
      </c>
      <c r="WUS59" s="70">
        <f t="shared" si="2906"/>
        <v>4330.8599999999997</v>
      </c>
      <c r="WUT59" s="70">
        <f t="shared" si="2906"/>
        <v>4330.8599999999997</v>
      </c>
      <c r="WUU59" s="70">
        <f t="shared" si="2906"/>
        <v>4330.8599999999997</v>
      </c>
      <c r="WUV59" s="70">
        <f t="shared" si="2906"/>
        <v>4330.8599999999997</v>
      </c>
      <c r="WUW59" s="70">
        <f t="shared" si="2906"/>
        <v>4330.8599999999997</v>
      </c>
      <c r="WUX59" s="70">
        <f t="shared" si="2906"/>
        <v>4330.8599999999997</v>
      </c>
      <c r="WUY59" s="70">
        <f t="shared" si="2906"/>
        <v>4330.8599999999997</v>
      </c>
      <c r="WUZ59" s="70">
        <f t="shared" si="2906"/>
        <v>4330.8599999999997</v>
      </c>
      <c r="WVA59" s="70">
        <f t="shared" si="2906"/>
        <v>4330.8599999999997</v>
      </c>
      <c r="WVB59" s="50">
        <f t="shared" si="2907"/>
        <v>51970.32</v>
      </c>
      <c r="WVC59" s="61" t="s">
        <v>50</v>
      </c>
      <c r="WVD59" s="60">
        <v>51970.319999999992</v>
      </c>
      <c r="WVE59" s="45">
        <f t="shared" si="2908"/>
        <v>4330.8599999999997</v>
      </c>
      <c r="WVF59" s="70">
        <f t="shared" ref="WVF59" si="3895">WVE59</f>
        <v>4330.8599999999997</v>
      </c>
      <c r="WVG59" s="70">
        <f t="shared" si="2909"/>
        <v>4330.8599999999997</v>
      </c>
      <c r="WVH59" s="70">
        <f t="shared" si="2909"/>
        <v>4330.8599999999997</v>
      </c>
      <c r="WVI59" s="70">
        <f t="shared" si="2909"/>
        <v>4330.8599999999997</v>
      </c>
      <c r="WVJ59" s="70">
        <f t="shared" si="2909"/>
        <v>4330.8599999999997</v>
      </c>
      <c r="WVK59" s="70">
        <f t="shared" si="2909"/>
        <v>4330.8599999999997</v>
      </c>
      <c r="WVL59" s="70">
        <f t="shared" si="2909"/>
        <v>4330.8599999999997</v>
      </c>
      <c r="WVM59" s="70">
        <f t="shared" si="2909"/>
        <v>4330.8599999999997</v>
      </c>
      <c r="WVN59" s="70">
        <f t="shared" si="2909"/>
        <v>4330.8599999999997</v>
      </c>
      <c r="WVO59" s="70">
        <f t="shared" si="2909"/>
        <v>4330.8599999999997</v>
      </c>
      <c r="WVP59" s="70">
        <f t="shared" si="2909"/>
        <v>4330.8599999999997</v>
      </c>
      <c r="WVQ59" s="70">
        <f t="shared" si="2909"/>
        <v>4330.8599999999997</v>
      </c>
      <c r="WVR59" s="50">
        <f t="shared" si="2910"/>
        <v>51970.32</v>
      </c>
      <c r="WVS59" s="61" t="s">
        <v>50</v>
      </c>
      <c r="WVT59" s="60">
        <v>51970.319999999992</v>
      </c>
      <c r="WVU59" s="45">
        <f t="shared" si="2911"/>
        <v>4330.8599999999997</v>
      </c>
      <c r="WVV59" s="70">
        <f t="shared" ref="WVV59" si="3896">WVU59</f>
        <v>4330.8599999999997</v>
      </c>
      <c r="WVW59" s="70">
        <f t="shared" si="2912"/>
        <v>4330.8599999999997</v>
      </c>
      <c r="WVX59" s="70">
        <f t="shared" si="2912"/>
        <v>4330.8599999999997</v>
      </c>
      <c r="WVY59" s="70">
        <f t="shared" si="2912"/>
        <v>4330.8599999999997</v>
      </c>
      <c r="WVZ59" s="70">
        <f t="shared" si="2912"/>
        <v>4330.8599999999997</v>
      </c>
      <c r="WWA59" s="70">
        <f t="shared" si="2912"/>
        <v>4330.8599999999997</v>
      </c>
      <c r="WWB59" s="70">
        <f t="shared" si="2912"/>
        <v>4330.8599999999997</v>
      </c>
      <c r="WWC59" s="70">
        <f t="shared" si="2912"/>
        <v>4330.8599999999997</v>
      </c>
      <c r="WWD59" s="70">
        <f t="shared" si="2912"/>
        <v>4330.8599999999997</v>
      </c>
      <c r="WWE59" s="70">
        <f t="shared" si="2912"/>
        <v>4330.8599999999997</v>
      </c>
      <c r="WWF59" s="70">
        <f t="shared" si="2912"/>
        <v>4330.8599999999997</v>
      </c>
      <c r="WWG59" s="70">
        <f t="shared" si="2912"/>
        <v>4330.8599999999997</v>
      </c>
      <c r="WWH59" s="50">
        <f t="shared" si="2913"/>
        <v>51970.32</v>
      </c>
      <c r="WWI59" s="61" t="s">
        <v>50</v>
      </c>
      <c r="WWJ59" s="60">
        <v>51970.319999999992</v>
      </c>
      <c r="WWK59" s="45">
        <f t="shared" si="2914"/>
        <v>4330.8599999999997</v>
      </c>
      <c r="WWL59" s="70">
        <f t="shared" ref="WWL59" si="3897">WWK59</f>
        <v>4330.8599999999997</v>
      </c>
      <c r="WWM59" s="70">
        <f t="shared" si="2915"/>
        <v>4330.8599999999997</v>
      </c>
      <c r="WWN59" s="70">
        <f t="shared" si="2915"/>
        <v>4330.8599999999997</v>
      </c>
      <c r="WWO59" s="70">
        <f t="shared" si="2915"/>
        <v>4330.8599999999997</v>
      </c>
      <c r="WWP59" s="70">
        <f t="shared" si="2915"/>
        <v>4330.8599999999997</v>
      </c>
      <c r="WWQ59" s="70">
        <f t="shared" si="2915"/>
        <v>4330.8599999999997</v>
      </c>
      <c r="WWR59" s="70">
        <f t="shared" si="2915"/>
        <v>4330.8599999999997</v>
      </c>
      <c r="WWS59" s="70">
        <f t="shared" si="2915"/>
        <v>4330.8599999999997</v>
      </c>
      <c r="WWT59" s="70">
        <f t="shared" si="2915"/>
        <v>4330.8599999999997</v>
      </c>
      <c r="WWU59" s="70">
        <f t="shared" si="2915"/>
        <v>4330.8599999999997</v>
      </c>
      <c r="WWV59" s="70">
        <f t="shared" si="2915"/>
        <v>4330.8599999999997</v>
      </c>
      <c r="WWW59" s="70">
        <f t="shared" si="2915"/>
        <v>4330.8599999999997</v>
      </c>
      <c r="WWX59" s="50">
        <f t="shared" si="2916"/>
        <v>51970.32</v>
      </c>
      <c r="WWY59" s="61" t="s">
        <v>50</v>
      </c>
      <c r="WWZ59" s="60">
        <v>51970.319999999992</v>
      </c>
      <c r="WXA59" s="45">
        <f t="shared" si="2917"/>
        <v>4330.8599999999997</v>
      </c>
      <c r="WXB59" s="70">
        <f t="shared" ref="WXB59" si="3898">WXA59</f>
        <v>4330.8599999999997</v>
      </c>
      <c r="WXC59" s="70">
        <f t="shared" si="2918"/>
        <v>4330.8599999999997</v>
      </c>
      <c r="WXD59" s="70">
        <f t="shared" si="2918"/>
        <v>4330.8599999999997</v>
      </c>
      <c r="WXE59" s="70">
        <f t="shared" si="2918"/>
        <v>4330.8599999999997</v>
      </c>
      <c r="WXF59" s="70">
        <f t="shared" si="2918"/>
        <v>4330.8599999999997</v>
      </c>
      <c r="WXG59" s="70">
        <f t="shared" si="2918"/>
        <v>4330.8599999999997</v>
      </c>
      <c r="WXH59" s="70">
        <f t="shared" si="2918"/>
        <v>4330.8599999999997</v>
      </c>
      <c r="WXI59" s="70">
        <f t="shared" si="2918"/>
        <v>4330.8599999999997</v>
      </c>
      <c r="WXJ59" s="70">
        <f t="shared" si="2918"/>
        <v>4330.8599999999997</v>
      </c>
      <c r="WXK59" s="70">
        <f t="shared" si="2918"/>
        <v>4330.8599999999997</v>
      </c>
      <c r="WXL59" s="70">
        <f t="shared" si="2918"/>
        <v>4330.8599999999997</v>
      </c>
      <c r="WXM59" s="70">
        <f t="shared" si="2918"/>
        <v>4330.8599999999997</v>
      </c>
      <c r="WXN59" s="50">
        <f t="shared" si="2919"/>
        <v>51970.32</v>
      </c>
      <c r="WXO59" s="61" t="s">
        <v>50</v>
      </c>
      <c r="WXP59" s="60">
        <v>51970.319999999992</v>
      </c>
      <c r="WXQ59" s="45">
        <f t="shared" si="2920"/>
        <v>4330.8599999999997</v>
      </c>
      <c r="WXR59" s="70">
        <f t="shared" ref="WXR59" si="3899">WXQ59</f>
        <v>4330.8599999999997</v>
      </c>
      <c r="WXS59" s="70">
        <f t="shared" si="2921"/>
        <v>4330.8599999999997</v>
      </c>
      <c r="WXT59" s="70">
        <f t="shared" si="2921"/>
        <v>4330.8599999999997</v>
      </c>
      <c r="WXU59" s="70">
        <f t="shared" si="2921"/>
        <v>4330.8599999999997</v>
      </c>
      <c r="WXV59" s="70">
        <f t="shared" si="2921"/>
        <v>4330.8599999999997</v>
      </c>
      <c r="WXW59" s="70">
        <f t="shared" si="2921"/>
        <v>4330.8599999999997</v>
      </c>
      <c r="WXX59" s="70">
        <f t="shared" si="2921"/>
        <v>4330.8599999999997</v>
      </c>
      <c r="WXY59" s="70">
        <f t="shared" si="2921"/>
        <v>4330.8599999999997</v>
      </c>
      <c r="WXZ59" s="70">
        <f t="shared" si="2921"/>
        <v>4330.8599999999997</v>
      </c>
      <c r="WYA59" s="70">
        <f t="shared" si="2921"/>
        <v>4330.8599999999997</v>
      </c>
      <c r="WYB59" s="70">
        <f t="shared" si="2921"/>
        <v>4330.8599999999997</v>
      </c>
      <c r="WYC59" s="70">
        <f t="shared" si="2921"/>
        <v>4330.8599999999997</v>
      </c>
      <c r="WYD59" s="50">
        <f t="shared" si="2922"/>
        <v>51970.32</v>
      </c>
      <c r="WYE59" s="61" t="s">
        <v>50</v>
      </c>
      <c r="WYF59" s="60">
        <v>51970.319999999992</v>
      </c>
      <c r="WYG59" s="45">
        <f t="shared" si="2923"/>
        <v>4330.8599999999997</v>
      </c>
      <c r="WYH59" s="70">
        <f t="shared" ref="WYH59" si="3900">WYG59</f>
        <v>4330.8599999999997</v>
      </c>
      <c r="WYI59" s="70">
        <f t="shared" si="2924"/>
        <v>4330.8599999999997</v>
      </c>
      <c r="WYJ59" s="70">
        <f t="shared" si="2924"/>
        <v>4330.8599999999997</v>
      </c>
      <c r="WYK59" s="70">
        <f t="shared" si="2924"/>
        <v>4330.8599999999997</v>
      </c>
      <c r="WYL59" s="70">
        <f t="shared" si="2924"/>
        <v>4330.8599999999997</v>
      </c>
      <c r="WYM59" s="70">
        <f t="shared" si="2924"/>
        <v>4330.8599999999997</v>
      </c>
      <c r="WYN59" s="70">
        <f t="shared" si="2924"/>
        <v>4330.8599999999997</v>
      </c>
      <c r="WYO59" s="70">
        <f t="shared" si="2924"/>
        <v>4330.8599999999997</v>
      </c>
      <c r="WYP59" s="70">
        <f t="shared" si="2924"/>
        <v>4330.8599999999997</v>
      </c>
      <c r="WYQ59" s="70">
        <f t="shared" si="2924"/>
        <v>4330.8599999999997</v>
      </c>
      <c r="WYR59" s="70">
        <f t="shared" si="2924"/>
        <v>4330.8599999999997</v>
      </c>
      <c r="WYS59" s="70">
        <f t="shared" si="2924"/>
        <v>4330.8599999999997</v>
      </c>
      <c r="WYT59" s="50">
        <f t="shared" si="2925"/>
        <v>51970.32</v>
      </c>
      <c r="WYU59" s="61" t="s">
        <v>50</v>
      </c>
      <c r="WYV59" s="60">
        <v>51970.319999999992</v>
      </c>
      <c r="WYW59" s="45">
        <f t="shared" si="2926"/>
        <v>4330.8599999999997</v>
      </c>
      <c r="WYX59" s="70">
        <f t="shared" ref="WYX59" si="3901">WYW59</f>
        <v>4330.8599999999997</v>
      </c>
      <c r="WYY59" s="70">
        <f t="shared" si="2927"/>
        <v>4330.8599999999997</v>
      </c>
      <c r="WYZ59" s="70">
        <f t="shared" si="2927"/>
        <v>4330.8599999999997</v>
      </c>
      <c r="WZA59" s="70">
        <f t="shared" si="2927"/>
        <v>4330.8599999999997</v>
      </c>
      <c r="WZB59" s="70">
        <f t="shared" si="2927"/>
        <v>4330.8599999999997</v>
      </c>
      <c r="WZC59" s="70">
        <f t="shared" si="2927"/>
        <v>4330.8599999999997</v>
      </c>
      <c r="WZD59" s="70">
        <f t="shared" si="2927"/>
        <v>4330.8599999999997</v>
      </c>
      <c r="WZE59" s="70">
        <f t="shared" si="2927"/>
        <v>4330.8599999999997</v>
      </c>
      <c r="WZF59" s="70">
        <f t="shared" si="2927"/>
        <v>4330.8599999999997</v>
      </c>
      <c r="WZG59" s="70">
        <f t="shared" si="2927"/>
        <v>4330.8599999999997</v>
      </c>
      <c r="WZH59" s="70">
        <f t="shared" si="2927"/>
        <v>4330.8599999999997</v>
      </c>
      <c r="WZI59" s="70">
        <f t="shared" si="2927"/>
        <v>4330.8599999999997</v>
      </c>
      <c r="WZJ59" s="50">
        <f t="shared" si="2928"/>
        <v>51970.32</v>
      </c>
      <c r="WZK59" s="61" t="s">
        <v>50</v>
      </c>
      <c r="WZL59" s="60">
        <v>51970.319999999992</v>
      </c>
      <c r="WZM59" s="45">
        <f t="shared" si="2929"/>
        <v>4330.8599999999997</v>
      </c>
      <c r="WZN59" s="70">
        <f t="shared" ref="WZN59" si="3902">WZM59</f>
        <v>4330.8599999999997</v>
      </c>
      <c r="WZO59" s="70">
        <f t="shared" si="2930"/>
        <v>4330.8599999999997</v>
      </c>
      <c r="WZP59" s="70">
        <f t="shared" si="2930"/>
        <v>4330.8599999999997</v>
      </c>
      <c r="WZQ59" s="70">
        <f t="shared" si="2930"/>
        <v>4330.8599999999997</v>
      </c>
      <c r="WZR59" s="70">
        <f t="shared" si="2930"/>
        <v>4330.8599999999997</v>
      </c>
      <c r="WZS59" s="70">
        <f t="shared" si="2930"/>
        <v>4330.8599999999997</v>
      </c>
      <c r="WZT59" s="70">
        <f t="shared" si="2930"/>
        <v>4330.8599999999997</v>
      </c>
      <c r="WZU59" s="70">
        <f t="shared" si="2930"/>
        <v>4330.8599999999997</v>
      </c>
      <c r="WZV59" s="70">
        <f t="shared" si="2930"/>
        <v>4330.8599999999997</v>
      </c>
      <c r="WZW59" s="70">
        <f t="shared" si="2930"/>
        <v>4330.8599999999997</v>
      </c>
      <c r="WZX59" s="70">
        <f t="shared" si="2930"/>
        <v>4330.8599999999997</v>
      </c>
      <c r="WZY59" s="70">
        <f t="shared" si="2930"/>
        <v>4330.8599999999997</v>
      </c>
      <c r="WZZ59" s="50">
        <f t="shared" si="2931"/>
        <v>51970.32</v>
      </c>
      <c r="XAA59" s="61" t="s">
        <v>50</v>
      </c>
      <c r="XAB59" s="60">
        <v>51970.319999999992</v>
      </c>
      <c r="XAC59" s="45">
        <f t="shared" si="2932"/>
        <v>4330.8599999999997</v>
      </c>
      <c r="XAD59" s="70">
        <f t="shared" ref="XAD59" si="3903">XAC59</f>
        <v>4330.8599999999997</v>
      </c>
      <c r="XAE59" s="70">
        <f t="shared" si="2933"/>
        <v>4330.8599999999997</v>
      </c>
      <c r="XAF59" s="70">
        <f t="shared" si="2933"/>
        <v>4330.8599999999997</v>
      </c>
      <c r="XAG59" s="70">
        <f t="shared" si="2933"/>
        <v>4330.8599999999997</v>
      </c>
      <c r="XAH59" s="70">
        <f t="shared" si="2933"/>
        <v>4330.8599999999997</v>
      </c>
      <c r="XAI59" s="70">
        <f t="shared" si="2933"/>
        <v>4330.8599999999997</v>
      </c>
      <c r="XAJ59" s="70">
        <f t="shared" si="2933"/>
        <v>4330.8599999999997</v>
      </c>
      <c r="XAK59" s="70">
        <f t="shared" si="2933"/>
        <v>4330.8599999999997</v>
      </c>
      <c r="XAL59" s="70">
        <f t="shared" si="2933"/>
        <v>4330.8599999999997</v>
      </c>
      <c r="XAM59" s="70">
        <f t="shared" si="2933"/>
        <v>4330.8599999999997</v>
      </c>
      <c r="XAN59" s="70">
        <f t="shared" si="2933"/>
        <v>4330.8599999999997</v>
      </c>
      <c r="XAO59" s="70">
        <f t="shared" si="2933"/>
        <v>4330.8599999999997</v>
      </c>
      <c r="XAP59" s="50">
        <f t="shared" si="2934"/>
        <v>51970.32</v>
      </c>
      <c r="XAQ59" s="61" t="s">
        <v>50</v>
      </c>
      <c r="XAR59" s="60">
        <v>51970.319999999992</v>
      </c>
      <c r="XAS59" s="45">
        <f t="shared" si="2935"/>
        <v>4330.8599999999997</v>
      </c>
      <c r="XAT59" s="70">
        <f t="shared" ref="XAT59" si="3904">XAS59</f>
        <v>4330.8599999999997</v>
      </c>
      <c r="XAU59" s="70">
        <f t="shared" si="2936"/>
        <v>4330.8599999999997</v>
      </c>
      <c r="XAV59" s="70">
        <f t="shared" si="2936"/>
        <v>4330.8599999999997</v>
      </c>
      <c r="XAW59" s="70">
        <f t="shared" si="2936"/>
        <v>4330.8599999999997</v>
      </c>
      <c r="XAX59" s="70">
        <f t="shared" si="2936"/>
        <v>4330.8599999999997</v>
      </c>
      <c r="XAY59" s="70">
        <f t="shared" si="2936"/>
        <v>4330.8599999999997</v>
      </c>
      <c r="XAZ59" s="70">
        <f t="shared" si="2936"/>
        <v>4330.8599999999997</v>
      </c>
      <c r="XBA59" s="70">
        <f t="shared" si="2936"/>
        <v>4330.8599999999997</v>
      </c>
      <c r="XBB59" s="70">
        <f t="shared" si="2936"/>
        <v>4330.8599999999997</v>
      </c>
      <c r="XBC59" s="70">
        <f t="shared" si="2936"/>
        <v>4330.8599999999997</v>
      </c>
      <c r="XBD59" s="70">
        <f t="shared" si="2936"/>
        <v>4330.8599999999997</v>
      </c>
      <c r="XBE59" s="70">
        <f t="shared" si="2936"/>
        <v>4330.8599999999997</v>
      </c>
      <c r="XBF59" s="50">
        <f t="shared" si="2937"/>
        <v>51970.32</v>
      </c>
      <c r="XBG59" s="61" t="s">
        <v>50</v>
      </c>
      <c r="XBH59" s="60">
        <v>51970.319999999992</v>
      </c>
      <c r="XBI59" s="45">
        <f t="shared" si="2938"/>
        <v>4330.8599999999997</v>
      </c>
      <c r="XBJ59" s="70">
        <f t="shared" ref="XBJ59" si="3905">XBI59</f>
        <v>4330.8599999999997</v>
      </c>
      <c r="XBK59" s="70">
        <f t="shared" si="2939"/>
        <v>4330.8599999999997</v>
      </c>
      <c r="XBL59" s="70">
        <f t="shared" si="2939"/>
        <v>4330.8599999999997</v>
      </c>
      <c r="XBM59" s="70">
        <f t="shared" si="2939"/>
        <v>4330.8599999999997</v>
      </c>
      <c r="XBN59" s="70">
        <f t="shared" si="2939"/>
        <v>4330.8599999999997</v>
      </c>
      <c r="XBO59" s="70">
        <f t="shared" si="2939"/>
        <v>4330.8599999999997</v>
      </c>
      <c r="XBP59" s="70">
        <f t="shared" si="2939"/>
        <v>4330.8599999999997</v>
      </c>
      <c r="XBQ59" s="70">
        <f t="shared" si="2939"/>
        <v>4330.8599999999997</v>
      </c>
      <c r="XBR59" s="70">
        <f t="shared" si="2939"/>
        <v>4330.8599999999997</v>
      </c>
      <c r="XBS59" s="70">
        <f t="shared" si="2939"/>
        <v>4330.8599999999997</v>
      </c>
      <c r="XBT59" s="70">
        <f t="shared" si="2939"/>
        <v>4330.8599999999997</v>
      </c>
      <c r="XBU59" s="70">
        <f t="shared" si="2939"/>
        <v>4330.8599999999997</v>
      </c>
      <c r="XBV59" s="50">
        <f t="shared" si="2940"/>
        <v>51970.32</v>
      </c>
    </row>
    <row r="60" spans="1:16298" ht="13.8" thickBot="1" x14ac:dyDescent="0.3">
      <c r="A60" s="62"/>
      <c r="B60" s="71"/>
      <c r="C60" s="54"/>
      <c r="D60" s="54"/>
      <c r="E60" s="54"/>
      <c r="F60" s="54"/>
      <c r="G60" s="54"/>
      <c r="H60" s="54"/>
      <c r="I60" s="54"/>
      <c r="J60" s="54"/>
      <c r="K60" s="54"/>
      <c r="L60" s="54"/>
      <c r="M60" s="54"/>
      <c r="N60" s="54"/>
      <c r="O60" s="54"/>
      <c r="P60" s="54"/>
    </row>
    <row r="61" spans="1:16298" ht="13.8" thickBot="1" x14ac:dyDescent="0.3">
      <c r="A61" s="62" t="s">
        <v>961</v>
      </c>
      <c r="B61" s="63">
        <f>SUM(B53:B60)</f>
        <v>420615.92000000004</v>
      </c>
      <c r="C61" s="63">
        <f>SUM(C53:C60)</f>
        <v>35051.326666666668</v>
      </c>
      <c r="D61" s="63">
        <f>SUM(D58:D60)</f>
        <v>0</v>
      </c>
      <c r="E61" s="63">
        <f t="shared" ref="E61:P61" si="3906">SUM(E58:E60)</f>
        <v>0</v>
      </c>
      <c r="F61" s="63">
        <f t="shared" si="3906"/>
        <v>0</v>
      </c>
      <c r="G61" s="63">
        <f t="shared" si="3906"/>
        <v>0</v>
      </c>
      <c r="H61" s="63">
        <f t="shared" si="3906"/>
        <v>0</v>
      </c>
      <c r="I61" s="63">
        <f t="shared" si="3906"/>
        <v>0</v>
      </c>
      <c r="J61" s="63">
        <f t="shared" si="3906"/>
        <v>0</v>
      </c>
      <c r="K61" s="63">
        <f t="shared" si="3906"/>
        <v>0</v>
      </c>
      <c r="L61" s="63">
        <f t="shared" si="3906"/>
        <v>0</v>
      </c>
      <c r="M61" s="63">
        <f t="shared" si="3906"/>
        <v>0</v>
      </c>
      <c r="N61" s="63">
        <f t="shared" si="3906"/>
        <v>0</v>
      </c>
      <c r="O61" s="63">
        <f t="shared" si="3906"/>
        <v>0</v>
      </c>
      <c r="P61" s="63">
        <f t="shared" si="3906"/>
        <v>0</v>
      </c>
    </row>
    <row r="62" spans="1:16298" x14ac:dyDescent="0.25">
      <c r="A62" s="62"/>
      <c r="B62" s="67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50"/>
      <c r="O62" s="50"/>
      <c r="P62" s="50"/>
    </row>
    <row r="63" spans="1:16298" x14ac:dyDescent="0.25">
      <c r="A63" s="8"/>
      <c r="B63" s="67"/>
      <c r="C63" s="50"/>
      <c r="D63" s="50"/>
      <c r="E63" s="50"/>
      <c r="F63" s="50"/>
      <c r="G63" s="50"/>
      <c r="H63" s="50"/>
      <c r="I63" s="50"/>
      <c r="J63" s="50"/>
      <c r="K63" s="50"/>
      <c r="L63" s="50"/>
      <c r="M63" s="50"/>
      <c r="N63" s="50"/>
      <c r="O63" s="50"/>
      <c r="P63" s="50"/>
    </row>
    <row r="64" spans="1:16298" ht="13.8" thickBot="1" x14ac:dyDescent="0.3">
      <c r="A64" s="62" t="s">
        <v>962</v>
      </c>
      <c r="B64" s="71"/>
      <c r="C64" s="54"/>
      <c r="D64" s="54">
        <f t="shared" ref="D64:P64" si="3907">D22-D53-D61</f>
        <v>43675.152430555558</v>
      </c>
      <c r="E64" s="54">
        <f t="shared" si="3907"/>
        <v>44242.048430555558</v>
      </c>
      <c r="F64" s="54">
        <f t="shared" si="3907"/>
        <v>45171.358430555556</v>
      </c>
      <c r="G64" s="54">
        <f t="shared" si="3907"/>
        <v>33047.466490555555</v>
      </c>
      <c r="H64" s="54">
        <f t="shared" si="3907"/>
        <v>38715.898121555547</v>
      </c>
      <c r="I64" s="54">
        <f t="shared" si="3907"/>
        <v>46470.329752555554</v>
      </c>
      <c r="J64" s="54">
        <f t="shared" si="3907"/>
        <v>47059.427525775551</v>
      </c>
      <c r="K64" s="54">
        <f t="shared" si="3907"/>
        <v>47356.921901251648</v>
      </c>
      <c r="L64" s="54">
        <f t="shared" si="3907"/>
        <v>46995.490270251648</v>
      </c>
      <c r="M64" s="54">
        <f t="shared" si="3907"/>
        <v>46634.058639251649</v>
      </c>
      <c r="N64" s="54">
        <f t="shared" si="3907"/>
        <v>15784.058639251649</v>
      </c>
      <c r="O64" s="54">
        <f t="shared" si="3907"/>
        <v>45697.627008251649</v>
      </c>
      <c r="P64" s="54">
        <f t="shared" si="3907"/>
        <v>500849.83764036698</v>
      </c>
    </row>
    <row r="65" spans="1:14" x14ac:dyDescent="0.25">
      <c r="A65" s="72"/>
      <c r="B65" s="73"/>
    </row>
    <row r="66" spans="1:14" ht="13.8" thickBot="1" x14ac:dyDescent="0.3">
      <c r="A66" s="74" t="s">
        <v>963</v>
      </c>
      <c r="B66" s="75"/>
    </row>
    <row r="67" spans="1:14" s="76" customFormat="1" x14ac:dyDescent="0.25">
      <c r="A67" s="76" t="s">
        <v>964</v>
      </c>
      <c r="B67" s="76" t="s">
        <v>965</v>
      </c>
      <c r="C67" s="77" t="s">
        <v>966</v>
      </c>
      <c r="E67" s="76" t="s">
        <v>964</v>
      </c>
      <c r="G67" s="76" t="s">
        <v>965</v>
      </c>
      <c r="H67" s="77" t="s">
        <v>966</v>
      </c>
      <c r="J67" s="76" t="s">
        <v>964</v>
      </c>
      <c r="L67" s="76" t="s">
        <v>965</v>
      </c>
      <c r="M67" s="77" t="s">
        <v>966</v>
      </c>
    </row>
    <row r="68" spans="1:14" s="76" customFormat="1" x14ac:dyDescent="0.25">
      <c r="A68" s="78"/>
      <c r="B68" s="79"/>
      <c r="C68" s="80"/>
      <c r="D68" s="81"/>
      <c r="E68" s="78"/>
      <c r="F68" s="81"/>
      <c r="G68" s="79"/>
      <c r="H68" s="80"/>
      <c r="I68" s="81"/>
      <c r="J68" s="78"/>
      <c r="K68" s="81"/>
      <c r="L68" s="79"/>
      <c r="M68" s="80"/>
      <c r="N68" s="82"/>
    </row>
    <row r="69" spans="1:14" s="76" customFormat="1" x14ac:dyDescent="0.25">
      <c r="A69" s="78"/>
      <c r="B69" s="79"/>
      <c r="C69" s="80"/>
      <c r="D69" s="81"/>
      <c r="E69" s="78"/>
      <c r="F69" s="81"/>
      <c r="G69" s="79"/>
      <c r="H69" s="80"/>
      <c r="I69" s="81"/>
      <c r="J69" s="78"/>
      <c r="K69" s="81"/>
      <c r="L69" s="79"/>
      <c r="M69" s="80"/>
      <c r="N69" s="82"/>
    </row>
    <row r="70" spans="1:14" s="76" customFormat="1" x14ac:dyDescent="0.25">
      <c r="A70" s="78"/>
      <c r="B70" s="79"/>
      <c r="C70" s="80"/>
      <c r="D70" s="81"/>
      <c r="E70" s="78"/>
      <c r="F70" s="81"/>
      <c r="G70" s="79"/>
      <c r="H70" s="80"/>
      <c r="I70" s="81"/>
      <c r="J70" s="78"/>
      <c r="K70" s="81"/>
      <c r="L70" s="79"/>
      <c r="M70" s="80"/>
      <c r="N70" s="82"/>
    </row>
    <row r="71" spans="1:14" x14ac:dyDescent="0.25">
      <c r="A71" s="78"/>
      <c r="B71" s="79"/>
      <c r="C71" s="80"/>
      <c r="D71" s="81"/>
      <c r="E71" s="78"/>
      <c r="F71" s="81"/>
      <c r="G71" s="79"/>
      <c r="H71" s="80"/>
      <c r="I71" s="81"/>
      <c r="J71" s="78"/>
      <c r="K71" s="81"/>
      <c r="L71" s="79"/>
      <c r="M71" s="80"/>
      <c r="N71" s="81"/>
    </row>
    <row r="72" spans="1:14" x14ac:dyDescent="0.25">
      <c r="A72" s="83"/>
      <c r="B72" s="84"/>
      <c r="C72" s="85"/>
      <c r="E72" s="83"/>
      <c r="G72" s="86"/>
      <c r="H72" s="85"/>
      <c r="J72" s="83"/>
      <c r="L72" s="86"/>
      <c r="M72" s="85"/>
    </row>
    <row r="73" spans="1:14" x14ac:dyDescent="0.25">
      <c r="A73" s="83"/>
      <c r="B73" s="84"/>
      <c r="C73" s="85"/>
      <c r="E73" s="83"/>
      <c r="G73" s="86"/>
      <c r="H73" s="85"/>
      <c r="J73" s="83"/>
      <c r="L73" s="86"/>
      <c r="M73" s="85"/>
    </row>
    <row r="74" spans="1:14" x14ac:dyDescent="0.25">
      <c r="A74" s="83"/>
      <c r="B74" s="87"/>
      <c r="F74" s="86"/>
      <c r="J74" s="86"/>
    </row>
    <row r="75" spans="1:14" x14ac:dyDescent="0.25">
      <c r="A75" s="83"/>
      <c r="B75" s="84"/>
      <c r="F75" s="86"/>
      <c r="J75" s="86"/>
    </row>
    <row r="76" spans="1:14" x14ac:dyDescent="0.25">
      <c r="B76" s="86"/>
      <c r="F76" s="86"/>
      <c r="J76" s="86"/>
    </row>
    <row r="77" spans="1:14" x14ac:dyDescent="0.25">
      <c r="B77" s="86"/>
      <c r="F77" s="86"/>
      <c r="J77" s="86"/>
    </row>
    <row r="78" spans="1:14" x14ac:dyDescent="0.25">
      <c r="B78" s="86"/>
      <c r="F78" s="86"/>
      <c r="J78" s="86"/>
    </row>
    <row r="79" spans="1:14" x14ac:dyDescent="0.25">
      <c r="F79" s="86"/>
      <c r="J79" s="86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CA6E13-B92E-4ABC-B7A9-B6789BC57C4B}">
  <dimension ref="A1:L52"/>
  <sheetViews>
    <sheetView workbookViewId="0">
      <selection activeCell="G4" sqref="G4"/>
    </sheetView>
  </sheetViews>
  <sheetFormatPr defaultRowHeight="14.4" x14ac:dyDescent="0.3"/>
  <cols>
    <col min="1" max="1" width="20.6640625" customWidth="1"/>
    <col min="2" max="2" width="21.88671875" customWidth="1"/>
    <col min="3" max="3" width="10.6640625" customWidth="1"/>
    <col min="4" max="8" width="12.6640625" customWidth="1"/>
  </cols>
  <sheetData>
    <row r="1" spans="1:12" ht="21" x14ac:dyDescent="0.4">
      <c r="A1" s="88" t="s">
        <v>967</v>
      </c>
      <c r="B1" s="89"/>
      <c r="C1" s="89"/>
      <c r="D1" s="90"/>
      <c r="E1" s="90"/>
      <c r="F1" s="89"/>
      <c r="G1" s="89"/>
      <c r="H1" s="89"/>
      <c r="I1" s="89"/>
    </row>
    <row r="2" spans="1:12" x14ac:dyDescent="0.3">
      <c r="A2" s="89"/>
      <c r="B2" s="89"/>
      <c r="C2" s="89"/>
      <c r="D2" s="89"/>
      <c r="E2" s="89"/>
      <c r="F2" s="89"/>
      <c r="G2" s="89"/>
      <c r="H2" s="89"/>
      <c r="I2" s="89"/>
    </row>
    <row r="3" spans="1:12" ht="23.4" x14ac:dyDescent="0.45">
      <c r="A3" s="91"/>
      <c r="B3" s="89"/>
      <c r="C3" s="89"/>
      <c r="D3" s="89"/>
      <c r="E3" s="89"/>
      <c r="G3" s="92" t="s">
        <v>1037</v>
      </c>
    </row>
    <row r="4" spans="1:12" ht="15" thickBot="1" x14ac:dyDescent="0.35">
      <c r="A4" s="89"/>
      <c r="B4" s="89"/>
      <c r="C4" s="89"/>
      <c r="D4" s="89"/>
      <c r="E4" s="89"/>
      <c r="F4" s="89"/>
      <c r="G4" s="89"/>
      <c r="H4" s="89"/>
      <c r="I4" s="89"/>
    </row>
    <row r="5" spans="1:12" x14ac:dyDescent="0.3">
      <c r="A5" s="93" t="s">
        <v>968</v>
      </c>
      <c r="B5" s="93" t="s">
        <v>969</v>
      </c>
      <c r="C5" s="93" t="s">
        <v>970</v>
      </c>
      <c r="D5" s="94" t="s">
        <v>971</v>
      </c>
      <c r="E5" s="94" t="s">
        <v>972</v>
      </c>
      <c r="F5" s="93" t="s">
        <v>973</v>
      </c>
      <c r="G5" s="93" t="s">
        <v>974</v>
      </c>
      <c r="H5" s="93" t="s">
        <v>975</v>
      </c>
      <c r="I5" s="95"/>
    </row>
    <row r="6" spans="1:12" ht="15" thickBot="1" x14ac:dyDescent="0.35">
      <c r="A6" s="96"/>
      <c r="B6" s="96"/>
      <c r="C6" s="96" t="s">
        <v>976</v>
      </c>
      <c r="D6" s="97" t="s">
        <v>977</v>
      </c>
      <c r="E6" s="97" t="s">
        <v>978</v>
      </c>
      <c r="F6" s="96" t="s">
        <v>976</v>
      </c>
      <c r="G6" s="96" t="s">
        <v>976</v>
      </c>
      <c r="H6" s="96" t="s">
        <v>979</v>
      </c>
      <c r="I6" s="95"/>
    </row>
    <row r="7" spans="1:12" x14ac:dyDescent="0.3">
      <c r="A7" s="89"/>
      <c r="B7" s="89"/>
      <c r="C7" s="89"/>
      <c r="D7" s="89"/>
      <c r="E7" s="89"/>
      <c r="F7" s="89"/>
      <c r="G7" s="89"/>
      <c r="H7" s="89"/>
      <c r="I7" s="89"/>
      <c r="J7" t="s">
        <v>980</v>
      </c>
      <c r="L7" t="s">
        <v>981</v>
      </c>
    </row>
    <row r="8" spans="1:12" x14ac:dyDescent="0.3">
      <c r="A8" s="89" t="s">
        <v>982</v>
      </c>
      <c r="B8" s="89" t="s">
        <v>1035</v>
      </c>
      <c r="C8" s="98">
        <v>19</v>
      </c>
      <c r="D8" s="99">
        <v>40</v>
      </c>
      <c r="E8" s="99">
        <v>0</v>
      </c>
      <c r="F8" s="100">
        <f>(D8*C8)+(E8*1.5*C8)</f>
        <v>760</v>
      </c>
      <c r="G8" s="100">
        <f>H8/12</f>
        <v>3293.3333333333335</v>
      </c>
      <c r="H8" s="101">
        <f>F8*52</f>
        <v>39520</v>
      </c>
      <c r="I8" s="89"/>
      <c r="J8">
        <v>19</v>
      </c>
    </row>
    <row r="9" spans="1:12" x14ac:dyDescent="0.3">
      <c r="A9" s="89" t="s">
        <v>983</v>
      </c>
      <c r="B9" s="89"/>
      <c r="C9" s="98">
        <v>0</v>
      </c>
      <c r="D9" s="99"/>
      <c r="E9" s="99"/>
      <c r="F9" s="100">
        <f>(D9*C9)+(E9*1.5*C9)</f>
        <v>0</v>
      </c>
      <c r="G9" s="100">
        <f>H9/12</f>
        <v>0</v>
      </c>
      <c r="H9" s="101">
        <f>F9*52</f>
        <v>0</v>
      </c>
      <c r="I9" s="89"/>
    </row>
    <row r="10" spans="1:12" x14ac:dyDescent="0.3">
      <c r="A10" s="89" t="s">
        <v>984</v>
      </c>
      <c r="B10" s="89" t="s">
        <v>1036</v>
      </c>
      <c r="C10" s="98">
        <v>16</v>
      </c>
      <c r="D10" s="99">
        <v>16</v>
      </c>
      <c r="E10" s="99">
        <v>0</v>
      </c>
      <c r="F10" s="100">
        <f>(D10*C10)+(E10*1.5*C10)</f>
        <v>256</v>
      </c>
      <c r="G10" s="100">
        <f>H10/12</f>
        <v>1109.3333333333333</v>
      </c>
      <c r="H10" s="101">
        <f>F10*52</f>
        <v>13312</v>
      </c>
      <c r="I10" s="89"/>
      <c r="J10">
        <v>16</v>
      </c>
    </row>
    <row r="11" spans="1:12" x14ac:dyDescent="0.3">
      <c r="A11" s="89" t="s">
        <v>985</v>
      </c>
      <c r="B11" s="89"/>
      <c r="C11" s="98">
        <v>0</v>
      </c>
      <c r="D11" s="102"/>
      <c r="E11" s="102"/>
      <c r="F11" s="103">
        <f>(D11*C11)+(E11*1.5*C11)</f>
        <v>0</v>
      </c>
      <c r="G11" s="103">
        <f>H11/12</f>
        <v>0</v>
      </c>
      <c r="H11" s="101">
        <f>F11*52</f>
        <v>0</v>
      </c>
      <c r="I11" s="89"/>
    </row>
    <row r="12" spans="1:12" x14ac:dyDescent="0.3">
      <c r="A12" s="89" t="s">
        <v>986</v>
      </c>
      <c r="B12" s="89"/>
      <c r="C12" s="98"/>
      <c r="D12" s="102">
        <v>0</v>
      </c>
      <c r="E12" s="102">
        <v>0</v>
      </c>
      <c r="F12" s="103">
        <f>(D12*C12)+(E12*1.5*C12)</f>
        <v>0</v>
      </c>
      <c r="G12" s="103">
        <f>H12/12</f>
        <v>0</v>
      </c>
      <c r="H12" s="101">
        <f>F12*52</f>
        <v>0</v>
      </c>
      <c r="I12" s="89"/>
    </row>
    <row r="13" spans="1:12" x14ac:dyDescent="0.3">
      <c r="A13" s="89" t="s">
        <v>987</v>
      </c>
      <c r="B13" s="89"/>
      <c r="C13" s="104"/>
      <c r="D13" s="89"/>
      <c r="E13" s="89"/>
      <c r="F13" s="105"/>
      <c r="G13" s="103"/>
      <c r="H13" s="101">
        <f>C13*12</f>
        <v>0</v>
      </c>
      <c r="I13" s="89"/>
    </row>
    <row r="14" spans="1:12" x14ac:dyDescent="0.3">
      <c r="A14" s="89" t="s">
        <v>988</v>
      </c>
      <c r="B14" s="89" t="s">
        <v>989</v>
      </c>
      <c r="C14" s="89">
        <v>12</v>
      </c>
      <c r="D14" s="106" t="s">
        <v>990</v>
      </c>
      <c r="E14" s="98">
        <v>45</v>
      </c>
      <c r="F14" s="105"/>
      <c r="G14" s="107">
        <f>E14*C14</f>
        <v>540</v>
      </c>
      <c r="H14" s="101">
        <f>G14*12</f>
        <v>6480</v>
      </c>
      <c r="I14" s="89"/>
    </row>
    <row r="15" spans="1:12" ht="15" thickBot="1" x14ac:dyDescent="0.35">
      <c r="A15" s="108"/>
      <c r="B15" s="109" t="s">
        <v>991</v>
      </c>
      <c r="C15" s="108">
        <v>8</v>
      </c>
      <c r="D15" s="110" t="s">
        <v>990</v>
      </c>
      <c r="E15" s="111">
        <v>15</v>
      </c>
      <c r="F15" s="112"/>
      <c r="G15" s="113">
        <f>E15*C15</f>
        <v>120</v>
      </c>
      <c r="H15" s="114">
        <f>G15*12</f>
        <v>1440</v>
      </c>
      <c r="I15" s="89"/>
    </row>
    <row r="16" spans="1:12" ht="15" thickBot="1" x14ac:dyDescent="0.35">
      <c r="A16" s="89"/>
      <c r="B16" s="115"/>
      <c r="C16" s="89"/>
      <c r="D16" s="116"/>
      <c r="E16" s="98"/>
      <c r="G16" s="105"/>
      <c r="H16" s="101"/>
      <c r="I16" s="89"/>
    </row>
    <row r="17" spans="1:9" ht="15" thickBot="1" x14ac:dyDescent="0.35">
      <c r="A17" s="117" t="s">
        <v>992</v>
      </c>
      <c r="B17" s="89"/>
      <c r="C17" s="89"/>
      <c r="D17" s="89"/>
      <c r="E17" s="89"/>
      <c r="H17" s="118">
        <f>SUM(H8:H15)</f>
        <v>60752</v>
      </c>
      <c r="I17" s="89"/>
    </row>
    <row r="18" spans="1:9" x14ac:dyDescent="0.3">
      <c r="A18" s="117"/>
      <c r="B18" s="89"/>
      <c r="C18" s="89"/>
      <c r="D18" s="89"/>
      <c r="E18" s="89"/>
      <c r="F18" s="89"/>
      <c r="G18" s="89"/>
      <c r="H18" s="104"/>
      <c r="I18" s="89"/>
    </row>
    <row r="19" spans="1:9" x14ac:dyDescent="0.3">
      <c r="A19" s="89"/>
      <c r="B19" s="119" t="s">
        <v>993</v>
      </c>
      <c r="C19" s="89"/>
      <c r="D19" s="89" t="s">
        <v>994</v>
      </c>
      <c r="E19" s="89"/>
      <c r="F19" s="120" t="s">
        <v>995</v>
      </c>
      <c r="G19" s="89"/>
      <c r="H19" s="104"/>
      <c r="I19" s="89"/>
    </row>
    <row r="20" spans="1:9" x14ac:dyDescent="0.3">
      <c r="A20" s="121" t="s">
        <v>996</v>
      </c>
      <c r="B20" s="122"/>
      <c r="C20" s="89"/>
      <c r="D20" s="89" t="s">
        <v>997</v>
      </c>
      <c r="E20" s="89"/>
      <c r="F20" s="89"/>
      <c r="G20" s="89"/>
      <c r="H20" s="104"/>
      <c r="I20" s="89"/>
    </row>
    <row r="21" spans="1:9" x14ac:dyDescent="0.3">
      <c r="A21" s="89" t="s">
        <v>998</v>
      </c>
      <c r="B21" s="123">
        <v>2.1812000000000002E-2</v>
      </c>
      <c r="C21" s="89"/>
      <c r="D21" s="89" t="s">
        <v>999</v>
      </c>
      <c r="E21" s="89"/>
      <c r="F21" s="101">
        <f>H17*0.03855</f>
        <v>2341.9895999999999</v>
      </c>
      <c r="G21" s="104"/>
      <c r="H21" s="89"/>
      <c r="I21" s="89"/>
    </row>
    <row r="22" spans="1:9" x14ac:dyDescent="0.3">
      <c r="A22" s="89" t="s">
        <v>1000</v>
      </c>
      <c r="B22" s="123">
        <v>1.4500000000000001E-2</v>
      </c>
      <c r="C22" s="89"/>
      <c r="D22" s="89" t="s">
        <v>1001</v>
      </c>
      <c r="E22" s="89"/>
      <c r="F22" s="101">
        <f>B22*H17</f>
        <v>880.904</v>
      </c>
      <c r="G22" s="104"/>
      <c r="H22" s="89"/>
      <c r="I22" s="89"/>
    </row>
    <row r="23" spans="1:9" x14ac:dyDescent="0.3">
      <c r="A23" s="89" t="s">
        <v>1002</v>
      </c>
      <c r="B23" s="123">
        <v>6.2E-2</v>
      </c>
      <c r="C23" s="89"/>
      <c r="D23" s="89" t="s">
        <v>1003</v>
      </c>
      <c r="E23" s="89"/>
      <c r="F23" s="101">
        <f>H17*B23</f>
        <v>3766.6239999999998</v>
      </c>
      <c r="G23" s="104"/>
      <c r="H23" s="89"/>
      <c r="I23" s="89" t="s">
        <v>1004</v>
      </c>
    </row>
    <row r="24" spans="1:9" x14ac:dyDescent="0.3">
      <c r="A24" s="89" t="s">
        <v>1005</v>
      </c>
      <c r="B24" s="123">
        <v>6.0000000000000001E-3</v>
      </c>
      <c r="C24" s="89"/>
      <c r="D24" s="89" t="s">
        <v>1006</v>
      </c>
      <c r="E24" s="89"/>
      <c r="F24" s="104">
        <f>0*0.021</f>
        <v>0</v>
      </c>
      <c r="G24" s="104"/>
      <c r="H24" s="89"/>
      <c r="I24" s="89" t="s">
        <v>1007</v>
      </c>
    </row>
    <row r="25" spans="1:9" x14ac:dyDescent="0.3">
      <c r="A25" s="89" t="s">
        <v>1008</v>
      </c>
      <c r="B25" s="123">
        <v>6.2E-2</v>
      </c>
      <c r="C25" s="89"/>
      <c r="D25" s="89" t="s">
        <v>1009</v>
      </c>
      <c r="E25" s="89"/>
      <c r="F25" s="104">
        <f>0*B25</f>
        <v>0</v>
      </c>
      <c r="G25" s="104"/>
      <c r="H25" s="89"/>
      <c r="I25" s="89" t="s">
        <v>1010</v>
      </c>
    </row>
    <row r="26" spans="1:9" x14ac:dyDescent="0.3">
      <c r="A26" s="89" t="s">
        <v>1011</v>
      </c>
      <c r="B26" s="123">
        <v>1E-3</v>
      </c>
      <c r="C26" s="89"/>
      <c r="D26" s="89"/>
      <c r="E26" s="89"/>
      <c r="F26" s="101">
        <f>B26*0</f>
        <v>0</v>
      </c>
      <c r="G26" s="104"/>
      <c r="H26" s="89"/>
      <c r="I26" s="89" t="s">
        <v>1012</v>
      </c>
    </row>
    <row r="27" spans="1:9" x14ac:dyDescent="0.3">
      <c r="A27" s="89" t="s">
        <v>1013</v>
      </c>
      <c r="B27" s="123">
        <v>0.06</v>
      </c>
      <c r="C27" s="89"/>
      <c r="D27" s="89" t="s">
        <v>1014</v>
      </c>
      <c r="E27" s="89"/>
      <c r="F27" s="101">
        <f>B27*H17</f>
        <v>3645.12</v>
      </c>
      <c r="G27" s="104"/>
      <c r="H27" s="89"/>
      <c r="I27" s="89"/>
    </row>
    <row r="28" spans="1:9" ht="15" thickBot="1" x14ac:dyDescent="0.35">
      <c r="A28" s="89" t="s">
        <v>1015</v>
      </c>
      <c r="B28" s="124">
        <v>0</v>
      </c>
      <c r="C28" s="89"/>
      <c r="D28" s="89" t="s">
        <v>1016</v>
      </c>
      <c r="E28" s="89"/>
      <c r="F28" s="125">
        <f>B28*H17</f>
        <v>0</v>
      </c>
      <c r="G28" s="104"/>
      <c r="H28" s="89"/>
      <c r="I28" s="89"/>
    </row>
    <row r="29" spans="1:9" ht="15" thickBot="1" x14ac:dyDescent="0.35">
      <c r="A29" s="89"/>
      <c r="B29" s="126"/>
      <c r="C29" s="89"/>
      <c r="D29" s="89" t="s">
        <v>1017</v>
      </c>
      <c r="E29" s="89"/>
      <c r="F29" s="104"/>
      <c r="G29" s="104"/>
      <c r="H29" s="89"/>
      <c r="I29" s="89"/>
    </row>
    <row r="30" spans="1:9" ht="15" thickBot="1" x14ac:dyDescent="0.35">
      <c r="A30" s="117" t="s">
        <v>1018</v>
      </c>
      <c r="B30" s="127">
        <f>SUM(B21:B28)</f>
        <v>0.22731200000000001</v>
      </c>
      <c r="C30" s="89"/>
      <c r="D30" s="89"/>
      <c r="E30" s="89"/>
      <c r="F30" s="89"/>
      <c r="G30" s="89"/>
      <c r="H30" s="118">
        <f>SUM(F21:F28)</f>
        <v>10634.637599999998</v>
      </c>
      <c r="I30" s="89"/>
    </row>
    <row r="31" spans="1:9" x14ac:dyDescent="0.3">
      <c r="A31" s="89"/>
      <c r="B31" s="89"/>
      <c r="C31" s="89"/>
      <c r="D31" s="89"/>
      <c r="E31" s="89"/>
      <c r="F31" s="89"/>
      <c r="G31" s="89"/>
      <c r="H31" s="89"/>
      <c r="I31" s="89"/>
    </row>
    <row r="32" spans="1:9" x14ac:dyDescent="0.3">
      <c r="A32" s="121" t="s">
        <v>1019</v>
      </c>
      <c r="B32" s="89"/>
      <c r="C32" s="89"/>
      <c r="D32" s="121" t="s">
        <v>1020</v>
      </c>
      <c r="E32" s="121" t="s">
        <v>1021</v>
      </c>
      <c r="F32" s="89"/>
      <c r="G32" s="89"/>
      <c r="H32" s="89"/>
      <c r="I32" s="89"/>
    </row>
    <row r="33" spans="1:9" x14ac:dyDescent="0.3">
      <c r="A33" s="89"/>
      <c r="B33" s="89"/>
      <c r="C33" s="89"/>
      <c r="G33" s="89"/>
      <c r="H33" s="89"/>
      <c r="I33" s="89"/>
    </row>
    <row r="34" spans="1:9" x14ac:dyDescent="0.3">
      <c r="A34" s="89" t="s">
        <v>1022</v>
      </c>
      <c r="B34" s="89" t="s">
        <v>1023</v>
      </c>
      <c r="C34" s="89"/>
      <c r="D34" s="128">
        <v>1</v>
      </c>
      <c r="E34" s="98">
        <f>D34*150</f>
        <v>150</v>
      </c>
      <c r="H34" s="89"/>
      <c r="I34" s="89"/>
    </row>
    <row r="35" spans="1:9" x14ac:dyDescent="0.3">
      <c r="A35" s="89" t="s">
        <v>1024</v>
      </c>
      <c r="B35" s="89" t="s">
        <v>1025</v>
      </c>
      <c r="C35" s="89"/>
      <c r="D35" s="128">
        <v>1</v>
      </c>
      <c r="E35" s="98">
        <f>D35*200</f>
        <v>200</v>
      </c>
      <c r="H35" s="89"/>
      <c r="I35" s="89"/>
    </row>
    <row r="36" spans="1:9" x14ac:dyDescent="0.3">
      <c r="A36" s="89" t="s">
        <v>1026</v>
      </c>
      <c r="B36" s="89"/>
      <c r="C36" s="89"/>
      <c r="D36" s="128"/>
      <c r="E36" s="98">
        <f>D36*12</f>
        <v>0</v>
      </c>
      <c r="H36" s="129"/>
      <c r="I36" s="89"/>
    </row>
    <row r="37" spans="1:9" x14ac:dyDescent="0.3">
      <c r="A37" s="89" t="s">
        <v>1027</v>
      </c>
      <c r="B37" s="89"/>
      <c r="C37" s="89"/>
      <c r="D37" s="128"/>
      <c r="E37" s="98">
        <f>D37*350*12</f>
        <v>0</v>
      </c>
      <c r="H37" s="129"/>
      <c r="I37" s="89"/>
    </row>
    <row r="38" spans="1:9" ht="15" thickBot="1" x14ac:dyDescent="0.35">
      <c r="A38" s="89" t="s">
        <v>1028</v>
      </c>
      <c r="B38" s="89"/>
      <c r="C38" s="89"/>
      <c r="D38" s="128"/>
      <c r="E38" s="98">
        <f>0.02*H8*D38</f>
        <v>0</v>
      </c>
      <c r="H38" s="129"/>
      <c r="I38" s="89"/>
    </row>
    <row r="39" spans="1:9" ht="15" thickBot="1" x14ac:dyDescent="0.35">
      <c r="A39" s="117" t="s">
        <v>1029</v>
      </c>
      <c r="B39" s="89"/>
      <c r="C39" s="89"/>
      <c r="D39" s="89"/>
      <c r="E39" s="89"/>
      <c r="F39" s="89"/>
      <c r="G39" s="89"/>
      <c r="H39" s="130">
        <f>SUM(E32:E38)</f>
        <v>350</v>
      </c>
      <c r="I39" s="89"/>
    </row>
    <row r="40" spans="1:9" x14ac:dyDescent="0.3">
      <c r="A40" s="89"/>
      <c r="B40" s="89"/>
      <c r="C40" s="89"/>
      <c r="D40" s="89"/>
      <c r="E40" s="89"/>
      <c r="F40" s="89"/>
      <c r="G40" s="89"/>
      <c r="H40" s="89"/>
      <c r="I40" s="89"/>
    </row>
    <row r="41" spans="1:9" x14ac:dyDescent="0.3">
      <c r="A41" s="121" t="s">
        <v>1030</v>
      </c>
      <c r="B41" s="89"/>
      <c r="C41" s="89"/>
      <c r="D41" s="89"/>
      <c r="E41" s="89"/>
      <c r="F41" s="89"/>
      <c r="G41" s="89"/>
      <c r="H41" s="89"/>
      <c r="I41" s="89"/>
    </row>
    <row r="42" spans="1:9" x14ac:dyDescent="0.3">
      <c r="A42" s="89"/>
      <c r="B42" s="89"/>
      <c r="C42" s="89"/>
      <c r="D42" s="89"/>
      <c r="E42" s="89"/>
      <c r="F42" s="89"/>
      <c r="G42" s="89"/>
      <c r="H42" s="89"/>
      <c r="I42" s="89"/>
    </row>
    <row r="43" spans="1:9" ht="15" thickBot="1" x14ac:dyDescent="0.35">
      <c r="A43" s="89" t="s">
        <v>1031</v>
      </c>
      <c r="B43" s="89"/>
      <c r="C43" s="89"/>
      <c r="D43" s="89"/>
      <c r="E43" s="89"/>
      <c r="F43" s="89"/>
      <c r="G43" s="89"/>
      <c r="H43" s="89"/>
      <c r="I43" s="89"/>
    </row>
    <row r="44" spans="1:9" ht="15" thickBot="1" x14ac:dyDescent="0.35">
      <c r="A44" s="89" t="s">
        <v>1032</v>
      </c>
      <c r="B44" s="89"/>
      <c r="C44" s="89"/>
      <c r="D44" s="89"/>
      <c r="E44" s="89"/>
      <c r="F44" s="89"/>
      <c r="G44" s="89"/>
      <c r="H44" s="118">
        <f>((H17+H30)/12)/2</f>
        <v>2974.4432333333334</v>
      </c>
      <c r="I44" s="89"/>
    </row>
    <row r="45" spans="1:9" ht="15" thickBot="1" x14ac:dyDescent="0.35">
      <c r="A45" s="89"/>
      <c r="B45" s="89"/>
      <c r="C45" s="89"/>
      <c r="D45" s="89"/>
      <c r="E45" s="89"/>
      <c r="F45" s="89"/>
      <c r="G45" s="89"/>
      <c r="H45" s="89"/>
      <c r="I45" s="89"/>
    </row>
    <row r="46" spans="1:9" ht="21.6" thickBot="1" x14ac:dyDescent="0.45">
      <c r="A46" s="89"/>
      <c r="B46" s="88" t="s">
        <v>1033</v>
      </c>
      <c r="C46" s="89"/>
      <c r="D46" s="89"/>
      <c r="E46" s="89"/>
      <c r="F46" s="89"/>
      <c r="G46" s="89"/>
      <c r="H46" s="130">
        <f>H44+H39+H30+H17</f>
        <v>74711.080833333326</v>
      </c>
      <c r="I46" s="131"/>
    </row>
    <row r="47" spans="1:9" ht="15" thickBot="1" x14ac:dyDescent="0.35">
      <c r="A47" s="89"/>
      <c r="B47" s="89"/>
      <c r="C47" s="89"/>
      <c r="D47" s="89"/>
      <c r="E47" s="89"/>
      <c r="F47" s="89"/>
      <c r="G47" s="89"/>
      <c r="H47" s="89"/>
      <c r="I47" s="89"/>
    </row>
    <row r="48" spans="1:9" ht="18.600000000000001" thickBot="1" x14ac:dyDescent="0.4">
      <c r="A48" s="89"/>
      <c r="B48" s="90" t="s">
        <v>1034</v>
      </c>
      <c r="C48" s="89"/>
      <c r="D48" s="89"/>
      <c r="E48" s="89"/>
      <c r="F48" s="89"/>
      <c r="G48" s="89"/>
      <c r="H48" s="132">
        <f>H46/12</f>
        <v>6225.9234027777775</v>
      </c>
      <c r="I48" s="89"/>
    </row>
    <row r="49" spans="1:9" x14ac:dyDescent="0.3">
      <c r="A49" s="89"/>
      <c r="B49" s="89"/>
      <c r="C49" s="89"/>
      <c r="D49" s="89"/>
      <c r="E49" s="89"/>
      <c r="F49" s="89"/>
      <c r="G49" s="89"/>
      <c r="H49" s="89"/>
      <c r="I49" s="89"/>
    </row>
    <row r="50" spans="1:9" x14ac:dyDescent="0.3">
      <c r="A50" s="89"/>
      <c r="B50" s="89"/>
      <c r="C50" s="89"/>
      <c r="D50" s="89"/>
      <c r="E50" s="89"/>
      <c r="F50" s="89"/>
      <c r="G50" s="89"/>
      <c r="H50" s="89"/>
      <c r="I50" s="89"/>
    </row>
    <row r="51" spans="1:9" x14ac:dyDescent="0.3">
      <c r="A51" s="89"/>
      <c r="B51" s="89"/>
      <c r="C51" s="89"/>
      <c r="D51" s="89"/>
      <c r="E51" s="89"/>
      <c r="F51" s="89"/>
      <c r="G51" s="89"/>
      <c r="H51" s="89"/>
      <c r="I51" s="89"/>
    </row>
    <row r="52" spans="1:9" x14ac:dyDescent="0.3">
      <c r="A52" s="89"/>
      <c r="B52" s="89"/>
      <c r="C52" s="89"/>
      <c r="D52" s="89"/>
      <c r="E52" s="89"/>
      <c r="F52" s="89"/>
      <c r="G52" s="89"/>
      <c r="H52" s="89"/>
      <c r="I52" s="89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F7603F-70B7-4075-ADA2-96A73FDABB50}">
  <dimension ref="A1"/>
  <sheetViews>
    <sheetView workbookViewId="0">
      <selection sqref="A1:XFD1048576"/>
    </sheetView>
  </sheetViews>
  <sheetFormatPr defaultRowHeight="14.4" x14ac:dyDescent="0.3"/>
  <sheetData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9F6917-49B3-45D4-B5F7-07F4AB928562}">
  <dimension ref="A1:N57"/>
  <sheetViews>
    <sheetView showGridLines="0" topLeftCell="A4" workbookViewId="0">
      <selection activeCell="N49" sqref="N49:N54"/>
    </sheetView>
  </sheetViews>
  <sheetFormatPr defaultColWidth="9.109375" defaultRowHeight="10.199999999999999" x14ac:dyDescent="0.2"/>
  <cols>
    <col min="1" max="1" width="26.6640625" style="1" customWidth="1"/>
    <col min="2" max="13" width="11.6640625" style="1" customWidth="1"/>
    <col min="14" max="14" width="16.6640625" style="1" customWidth="1"/>
    <col min="15" max="16384" width="9.109375" style="1"/>
  </cols>
  <sheetData>
    <row r="1" spans="1:14" s="3" customFormat="1" ht="18.600000000000001" x14ac:dyDescent="0.45">
      <c r="A1" s="133" t="s">
        <v>0</v>
      </c>
      <c r="B1" s="133"/>
      <c r="C1" s="133"/>
      <c r="D1" s="133"/>
      <c r="E1" s="133"/>
      <c r="F1" s="133"/>
      <c r="G1" s="133"/>
      <c r="H1" s="133"/>
      <c r="I1" s="133"/>
    </row>
    <row r="2" spans="1:14" s="4" customFormat="1" ht="13.2" x14ac:dyDescent="0.25">
      <c r="A2" s="134" t="s">
        <v>1</v>
      </c>
      <c r="B2" s="134"/>
      <c r="C2" s="134"/>
      <c r="D2" s="134"/>
      <c r="E2" s="134"/>
      <c r="F2" s="134"/>
      <c r="G2" s="134"/>
      <c r="H2" s="134"/>
      <c r="I2" s="134"/>
    </row>
    <row r="3" spans="1:14" s="4" customFormat="1" ht="13.2" x14ac:dyDescent="0.25">
      <c r="A3" s="134" t="s">
        <v>2</v>
      </c>
      <c r="B3" s="134"/>
      <c r="C3" s="134"/>
      <c r="D3" s="134"/>
      <c r="E3" s="134"/>
      <c r="F3" s="134"/>
      <c r="G3" s="134"/>
      <c r="H3" s="134"/>
      <c r="I3" s="134"/>
    </row>
    <row r="4" spans="1:14" s="5" customFormat="1" ht="13.2" x14ac:dyDescent="0.25">
      <c r="A4" s="135" t="s">
        <v>3</v>
      </c>
      <c r="B4" s="135"/>
      <c r="C4" s="135"/>
      <c r="D4" s="135"/>
      <c r="E4" s="135"/>
      <c r="F4" s="135"/>
      <c r="G4" s="135"/>
      <c r="H4" s="135"/>
      <c r="I4" s="135"/>
    </row>
    <row r="5" spans="1:14" s="2" customFormat="1" ht="12" x14ac:dyDescent="0.3">
      <c r="A5" s="6"/>
      <c r="B5" s="7" t="s">
        <v>4</v>
      </c>
      <c r="C5" s="7" t="s">
        <v>5</v>
      </c>
      <c r="D5" s="7" t="s">
        <v>6</v>
      </c>
      <c r="E5" s="7" t="s">
        <v>7</v>
      </c>
      <c r="F5" s="7" t="s">
        <v>8</v>
      </c>
      <c r="G5" s="7" t="s">
        <v>9</v>
      </c>
      <c r="H5" s="7" t="s">
        <v>10</v>
      </c>
      <c r="I5" s="7" t="s">
        <v>11</v>
      </c>
      <c r="J5" s="7" t="s">
        <v>12</v>
      </c>
      <c r="K5" s="7" t="s">
        <v>13</v>
      </c>
      <c r="L5" s="7" t="s">
        <v>14</v>
      </c>
      <c r="M5" s="7" t="s">
        <v>15</v>
      </c>
      <c r="N5" s="7" t="s">
        <v>16</v>
      </c>
    </row>
    <row r="6" spans="1:14" s="4" customFormat="1" ht="13.2" x14ac:dyDescent="0.25">
      <c r="A6" s="8" t="s">
        <v>17</v>
      </c>
    </row>
    <row r="7" spans="1:14" x14ac:dyDescent="0.2">
      <c r="A7" s="9" t="s">
        <v>18</v>
      </c>
      <c r="B7" s="10">
        <v>52452.42</v>
      </c>
      <c r="C7" s="10">
        <v>55097.88</v>
      </c>
      <c r="D7" s="10">
        <v>52287.88</v>
      </c>
      <c r="E7" s="10">
        <v>51110.55</v>
      </c>
      <c r="F7" s="10">
        <v>53750.41</v>
      </c>
      <c r="G7" s="10">
        <v>59652.67</v>
      </c>
      <c r="H7" s="10">
        <v>51430.57</v>
      </c>
      <c r="I7" s="10">
        <v>58369.45</v>
      </c>
      <c r="J7" s="10">
        <v>55703.839999999997</v>
      </c>
      <c r="K7" s="10">
        <v>56954.79</v>
      </c>
      <c r="L7" s="10">
        <v>60013.71</v>
      </c>
      <c r="M7" s="10">
        <v>55663.13</v>
      </c>
      <c r="N7" s="10">
        <v>662487.30000000005</v>
      </c>
    </row>
    <row r="8" spans="1:14" x14ac:dyDescent="0.2">
      <c r="A8" s="9" t="s">
        <v>19</v>
      </c>
      <c r="B8" s="10">
        <v>1598</v>
      </c>
      <c r="C8" s="10">
        <v>810</v>
      </c>
      <c r="D8" s="10">
        <v>770</v>
      </c>
      <c r="E8" s="10">
        <v>780</v>
      </c>
      <c r="F8" s="10">
        <v>1316</v>
      </c>
      <c r="G8" s="10">
        <v>1240</v>
      </c>
      <c r="H8" s="10">
        <v>1010</v>
      </c>
      <c r="I8" s="10">
        <v>1060</v>
      </c>
      <c r="J8" s="10">
        <v>1437</v>
      </c>
      <c r="K8" s="10">
        <v>1140</v>
      </c>
      <c r="L8" s="10">
        <v>1275</v>
      </c>
      <c r="M8" s="10">
        <v>1270</v>
      </c>
      <c r="N8" s="10">
        <v>13706</v>
      </c>
    </row>
    <row r="9" spans="1:14" x14ac:dyDescent="0.2">
      <c r="A9" s="9" t="s">
        <v>20</v>
      </c>
      <c r="B9" s="10">
        <v>0</v>
      </c>
      <c r="C9" s="10">
        <v>27.93</v>
      </c>
      <c r="D9" s="10">
        <v>55.86</v>
      </c>
      <c r="E9" s="10">
        <v>65.17</v>
      </c>
      <c r="F9" s="10">
        <v>83.79</v>
      </c>
      <c r="G9" s="10">
        <v>137.15</v>
      </c>
      <c r="H9" s="10">
        <v>92.42</v>
      </c>
      <c r="I9" s="10">
        <v>36.450000000000003</v>
      </c>
      <c r="J9" s="10">
        <v>46.63</v>
      </c>
      <c r="K9" s="10">
        <v>20.28</v>
      </c>
      <c r="L9" s="10">
        <v>61.11</v>
      </c>
      <c r="M9" s="10">
        <v>14.92</v>
      </c>
      <c r="N9" s="10">
        <v>641.70999999999992</v>
      </c>
    </row>
    <row r="10" spans="1:14" x14ac:dyDescent="0.2">
      <c r="A10" s="9" t="s">
        <v>21</v>
      </c>
      <c r="B10" s="10">
        <v>3965.18</v>
      </c>
      <c r="C10" s="10">
        <v>4043.27</v>
      </c>
      <c r="D10" s="10">
        <v>4042.34</v>
      </c>
      <c r="E10" s="10">
        <v>4071.32</v>
      </c>
      <c r="F10" s="10">
        <v>4129.59</v>
      </c>
      <c r="G10" s="10">
        <v>4258.2299999999996</v>
      </c>
      <c r="H10" s="10">
        <v>3884.67</v>
      </c>
      <c r="I10" s="10">
        <v>4128.7</v>
      </c>
      <c r="J10" s="10">
        <v>4143.57</v>
      </c>
      <c r="K10" s="10">
        <v>3979.21</v>
      </c>
      <c r="L10" s="10">
        <v>4122.96</v>
      </c>
      <c r="M10" s="10">
        <v>3889.6</v>
      </c>
      <c r="N10" s="10">
        <v>48658.639999999992</v>
      </c>
    </row>
    <row r="11" spans="1:14" x14ac:dyDescent="0.2">
      <c r="A11" s="9" t="s">
        <v>22</v>
      </c>
      <c r="B11" s="10">
        <v>0</v>
      </c>
      <c r="C11" s="10">
        <v>0</v>
      </c>
      <c r="D11" s="10">
        <v>0</v>
      </c>
      <c r="E11" s="10">
        <v>0</v>
      </c>
      <c r="F11" s="10">
        <v>0</v>
      </c>
      <c r="G11" s="10">
        <v>0</v>
      </c>
      <c r="H11" s="10">
        <v>0</v>
      </c>
      <c r="I11" s="10">
        <v>45</v>
      </c>
      <c r="J11" s="10">
        <v>0</v>
      </c>
      <c r="K11" s="10">
        <v>0</v>
      </c>
      <c r="L11" s="10">
        <v>0</v>
      </c>
      <c r="M11" s="10">
        <v>0</v>
      </c>
      <c r="N11" s="10">
        <v>45</v>
      </c>
    </row>
    <row r="12" spans="1:14" x14ac:dyDescent="0.2">
      <c r="A12" s="9" t="s">
        <v>23</v>
      </c>
      <c r="B12" s="10">
        <v>0</v>
      </c>
      <c r="C12" s="10">
        <v>0</v>
      </c>
      <c r="D12" s="10">
        <v>1.28</v>
      </c>
      <c r="E12" s="10">
        <v>0.26</v>
      </c>
      <c r="F12" s="10">
        <v>0.25</v>
      </c>
      <c r="G12" s="10">
        <v>0.3</v>
      </c>
      <c r="H12" s="10">
        <v>0.28999999999999998</v>
      </c>
      <c r="I12" s="10">
        <v>0.34</v>
      </c>
      <c r="J12" s="10">
        <v>0.34</v>
      </c>
      <c r="K12" s="10">
        <v>0.34</v>
      </c>
      <c r="L12" s="10">
        <v>0.41</v>
      </c>
      <c r="M12" s="10">
        <v>0.39</v>
      </c>
      <c r="N12" s="10">
        <v>4.1999999999999993</v>
      </c>
    </row>
    <row r="13" spans="1:14" customFormat="1" ht="14.4" x14ac:dyDescent="0.3">
      <c r="A13" s="11"/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</row>
    <row r="14" spans="1:14" x14ac:dyDescent="0.2">
      <c r="A14" s="9" t="s">
        <v>24</v>
      </c>
      <c r="B14" s="10">
        <v>58015.6</v>
      </c>
      <c r="C14" s="10">
        <v>59979.08</v>
      </c>
      <c r="D14" s="10">
        <v>57157.36</v>
      </c>
      <c r="E14" s="10">
        <v>56027.3</v>
      </c>
      <c r="F14" s="10">
        <v>59280.04</v>
      </c>
      <c r="G14" s="10">
        <v>65288.35</v>
      </c>
      <c r="H14" s="10">
        <v>56417.95</v>
      </c>
      <c r="I14" s="10">
        <v>63639.94</v>
      </c>
      <c r="J14" s="10">
        <v>61331.38</v>
      </c>
      <c r="K14" s="10">
        <v>62094.62</v>
      </c>
      <c r="L14" s="10">
        <v>65473.19</v>
      </c>
      <c r="M14" s="10">
        <v>60838.04</v>
      </c>
      <c r="N14" s="10">
        <v>725542.84999999986</v>
      </c>
    </row>
    <row r="15" spans="1:14" customFormat="1" ht="14.4" x14ac:dyDescent="0.3">
      <c r="A15" s="11"/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</row>
    <row r="16" spans="1:14" s="4" customFormat="1" ht="13.2" x14ac:dyDescent="0.25">
      <c r="A16" s="13" t="s">
        <v>3</v>
      </c>
    </row>
    <row r="17" spans="1:14" s="4" customFormat="1" ht="13.2" x14ac:dyDescent="0.25">
      <c r="A17" s="8" t="s">
        <v>25</v>
      </c>
    </row>
    <row r="18" spans="1:14" x14ac:dyDescent="0.2">
      <c r="A18" s="9" t="s">
        <v>26</v>
      </c>
      <c r="B18" s="10">
        <v>6639.43</v>
      </c>
      <c r="C18" s="10">
        <v>7037.07</v>
      </c>
      <c r="D18" s="10">
        <v>5179.34</v>
      </c>
      <c r="E18" s="10">
        <v>5743.3</v>
      </c>
      <c r="F18" s="10">
        <v>5960.38</v>
      </c>
      <c r="G18" s="10">
        <v>7392.33</v>
      </c>
      <c r="H18" s="10">
        <v>8211.1200000000008</v>
      </c>
      <c r="I18" s="10">
        <v>6011.33</v>
      </c>
      <c r="J18" s="10">
        <v>6727.03</v>
      </c>
      <c r="K18" s="10">
        <v>6842.14</v>
      </c>
      <c r="L18" s="10">
        <v>5666.93</v>
      </c>
      <c r="M18" s="10">
        <v>6468.25</v>
      </c>
      <c r="N18" s="10">
        <v>77878.649999999994</v>
      </c>
    </row>
    <row r="19" spans="1:14" x14ac:dyDescent="0.2">
      <c r="A19" s="9" t="s">
        <v>27</v>
      </c>
      <c r="B19" s="10">
        <v>0</v>
      </c>
      <c r="C19" s="10">
        <v>0</v>
      </c>
      <c r="D19" s="10">
        <v>0</v>
      </c>
      <c r="E19" s="10">
        <v>0</v>
      </c>
      <c r="F19" s="10">
        <v>0</v>
      </c>
      <c r="G19" s="10">
        <v>0</v>
      </c>
      <c r="H19" s="10">
        <v>1700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0">
        <v>1700</v>
      </c>
    </row>
    <row r="20" spans="1:14" x14ac:dyDescent="0.2">
      <c r="A20" s="9" t="s">
        <v>28</v>
      </c>
      <c r="B20" s="10">
        <v>268.13</v>
      </c>
      <c r="C20" s="10">
        <v>0</v>
      </c>
      <c r="D20" s="10">
        <v>0</v>
      </c>
      <c r="E20" s="10"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268.13</v>
      </c>
    </row>
    <row r="21" spans="1:14" x14ac:dyDescent="0.2">
      <c r="A21" s="9" t="s">
        <v>29</v>
      </c>
      <c r="B21" s="10">
        <v>0</v>
      </c>
      <c r="C21" s="10">
        <v>940</v>
      </c>
      <c r="D21" s="10">
        <v>882.5</v>
      </c>
      <c r="E21" s="10">
        <v>255.65</v>
      </c>
      <c r="F21" s="10">
        <v>330.05</v>
      </c>
      <c r="G21" s="10">
        <v>36.799999999999997</v>
      </c>
      <c r="H21" s="10">
        <v>441.6</v>
      </c>
      <c r="I21" s="10">
        <v>773.95</v>
      </c>
      <c r="J21" s="10">
        <v>552</v>
      </c>
      <c r="K21" s="10">
        <v>320.85000000000002</v>
      </c>
      <c r="L21" s="10">
        <v>587.65</v>
      </c>
      <c r="M21" s="10">
        <v>83.95</v>
      </c>
      <c r="N21" s="10">
        <v>5205</v>
      </c>
    </row>
    <row r="22" spans="1:14" x14ac:dyDescent="0.2">
      <c r="A22" s="9" t="s">
        <v>30</v>
      </c>
      <c r="B22" s="10">
        <v>295.32</v>
      </c>
      <c r="C22" s="10">
        <v>468.9</v>
      </c>
      <c r="D22" s="10">
        <v>1009.72</v>
      </c>
      <c r="E22" s="10">
        <v>532.71</v>
      </c>
      <c r="F22" s="10">
        <v>69.680000000000007</v>
      </c>
      <c r="G22" s="10">
        <v>1300.75</v>
      </c>
      <c r="H22" s="10">
        <v>401.16</v>
      </c>
      <c r="I22" s="10">
        <v>341.67</v>
      </c>
      <c r="J22" s="10">
        <v>345.54</v>
      </c>
      <c r="K22" s="10">
        <v>939.4</v>
      </c>
      <c r="L22" s="10">
        <v>93.16</v>
      </c>
      <c r="M22" s="10">
        <v>1226.3</v>
      </c>
      <c r="N22" s="10">
        <v>7024.3099999999995</v>
      </c>
    </row>
    <row r="23" spans="1:14" x14ac:dyDescent="0.2">
      <c r="A23" s="9" t="s">
        <v>31</v>
      </c>
      <c r="B23" s="10">
        <v>70.09</v>
      </c>
      <c r="C23" s="10">
        <v>67.16</v>
      </c>
      <c r="D23" s="10">
        <v>0</v>
      </c>
      <c r="E23" s="10">
        <v>0</v>
      </c>
      <c r="F23" s="10">
        <v>3.46</v>
      </c>
      <c r="G23" s="10">
        <v>40.380000000000003</v>
      </c>
      <c r="H23" s="10">
        <v>0</v>
      </c>
      <c r="I23" s="10">
        <v>0</v>
      </c>
      <c r="J23" s="10">
        <v>0</v>
      </c>
      <c r="K23" s="10">
        <v>45.55</v>
      </c>
      <c r="L23" s="10">
        <v>0</v>
      </c>
      <c r="M23" s="10">
        <v>40.58</v>
      </c>
      <c r="N23" s="10">
        <v>267.21999999999997</v>
      </c>
    </row>
    <row r="24" spans="1:14" x14ac:dyDescent="0.2">
      <c r="A24" s="9" t="s">
        <v>32</v>
      </c>
      <c r="B24" s="10">
        <v>75</v>
      </c>
      <c r="C24" s="10">
        <v>75</v>
      </c>
      <c r="D24" s="10">
        <v>75</v>
      </c>
      <c r="E24" s="10">
        <v>75</v>
      </c>
      <c r="F24" s="10">
        <v>75</v>
      </c>
      <c r="G24" s="10">
        <v>75</v>
      </c>
      <c r="H24" s="10">
        <v>75</v>
      </c>
      <c r="I24" s="10">
        <v>75</v>
      </c>
      <c r="J24" s="10">
        <v>75</v>
      </c>
      <c r="K24" s="10">
        <v>75</v>
      </c>
      <c r="L24" s="10">
        <v>75</v>
      </c>
      <c r="M24" s="10">
        <v>75</v>
      </c>
      <c r="N24" s="10">
        <v>900</v>
      </c>
    </row>
    <row r="25" spans="1:14" x14ac:dyDescent="0.2">
      <c r="A25" s="9" t="s">
        <v>33</v>
      </c>
      <c r="B25" s="10">
        <v>417.94</v>
      </c>
      <c r="C25" s="10">
        <v>552.92999999999995</v>
      </c>
      <c r="D25" s="10">
        <v>437.95</v>
      </c>
      <c r="E25" s="10">
        <v>435.11</v>
      </c>
      <c r="F25" s="10">
        <v>537.11</v>
      </c>
      <c r="G25" s="10">
        <v>456.6</v>
      </c>
      <c r="H25" s="10">
        <v>463.11</v>
      </c>
      <c r="I25" s="10">
        <v>435.11</v>
      </c>
      <c r="J25" s="10">
        <v>435.11</v>
      </c>
      <c r="K25" s="10">
        <v>490.94</v>
      </c>
      <c r="L25" s="10">
        <v>435.11</v>
      </c>
      <c r="M25" s="10">
        <v>469.5</v>
      </c>
      <c r="N25" s="10">
        <v>5566.5199999999995</v>
      </c>
    </row>
    <row r="26" spans="1:14" x14ac:dyDescent="0.2">
      <c r="A26" s="9" t="s">
        <v>34</v>
      </c>
      <c r="B26" s="10">
        <v>1106.56</v>
      </c>
      <c r="C26" s="10">
        <v>1090.51</v>
      </c>
      <c r="D26" s="10">
        <v>1103.43</v>
      </c>
      <c r="E26" s="10">
        <v>1071.26</v>
      </c>
      <c r="F26" s="10">
        <v>1016.54</v>
      </c>
      <c r="G26" s="10">
        <v>1127.83</v>
      </c>
      <c r="H26" s="10">
        <v>1162.2</v>
      </c>
      <c r="I26" s="10">
        <v>1085.02</v>
      </c>
      <c r="J26" s="10">
        <v>1273.29</v>
      </c>
      <c r="K26" s="10">
        <v>1189.4100000000001</v>
      </c>
      <c r="L26" s="10">
        <v>1118.95</v>
      </c>
      <c r="M26" s="10">
        <v>1192.46</v>
      </c>
      <c r="N26" s="10">
        <v>13537.46</v>
      </c>
    </row>
    <row r="27" spans="1:14" x14ac:dyDescent="0.2">
      <c r="A27" s="9" t="s">
        <v>35</v>
      </c>
      <c r="B27" s="10">
        <v>0</v>
      </c>
      <c r="C27" s="10">
        <v>0</v>
      </c>
      <c r="D27" s="10">
        <v>209.96</v>
      </c>
      <c r="E27" s="10">
        <v>0</v>
      </c>
      <c r="F27" s="10">
        <v>0</v>
      </c>
      <c r="G27" s="10">
        <v>49</v>
      </c>
      <c r="H27" s="10">
        <v>0</v>
      </c>
      <c r="I27" s="10">
        <v>0</v>
      </c>
      <c r="J27" s="10">
        <v>0</v>
      </c>
      <c r="K27" s="10">
        <v>74.680000000000007</v>
      </c>
      <c r="L27" s="10">
        <v>0</v>
      </c>
      <c r="M27" s="10">
        <v>0</v>
      </c>
      <c r="N27" s="10">
        <v>333.64000000000004</v>
      </c>
    </row>
    <row r="28" spans="1:14" x14ac:dyDescent="0.2">
      <c r="A28" s="9" t="s">
        <v>36</v>
      </c>
      <c r="B28" s="10">
        <v>158</v>
      </c>
      <c r="C28" s="10">
        <v>158</v>
      </c>
      <c r="D28" s="10">
        <v>158</v>
      </c>
      <c r="E28" s="10">
        <v>158</v>
      </c>
      <c r="F28" s="10">
        <v>158</v>
      </c>
      <c r="G28" s="10">
        <v>158</v>
      </c>
      <c r="H28" s="10">
        <v>158</v>
      </c>
      <c r="I28" s="10">
        <v>170</v>
      </c>
      <c r="J28" s="10">
        <v>164</v>
      </c>
      <c r="K28" s="10">
        <v>164</v>
      </c>
      <c r="L28" s="10">
        <v>164</v>
      </c>
      <c r="M28" s="10">
        <v>164</v>
      </c>
      <c r="N28" s="10">
        <v>1932</v>
      </c>
    </row>
    <row r="29" spans="1:14" x14ac:dyDescent="0.2">
      <c r="A29" s="9" t="s">
        <v>37</v>
      </c>
      <c r="B29" s="10">
        <v>0</v>
      </c>
      <c r="C29" s="10">
        <v>0</v>
      </c>
      <c r="D29" s="10">
        <v>168.7</v>
      </c>
      <c r="E29" s="10">
        <v>0</v>
      </c>
      <c r="F29" s="10">
        <v>0</v>
      </c>
      <c r="G29" s="10">
        <v>0</v>
      </c>
      <c r="H29" s="10">
        <v>0</v>
      </c>
      <c r="I29" s="10">
        <v>6660.86</v>
      </c>
      <c r="J29" s="10">
        <v>0</v>
      </c>
      <c r="K29" s="10">
        <v>262.94</v>
      </c>
      <c r="L29" s="10">
        <v>0</v>
      </c>
      <c r="M29" s="10">
        <v>0</v>
      </c>
      <c r="N29" s="10">
        <v>7092.4999999999991</v>
      </c>
    </row>
    <row r="30" spans="1:14" x14ac:dyDescent="0.2">
      <c r="A30" s="9" t="s">
        <v>38</v>
      </c>
      <c r="B30" s="10">
        <v>1025</v>
      </c>
      <c r="C30" s="10">
        <v>885</v>
      </c>
      <c r="D30" s="10">
        <v>2272</v>
      </c>
      <c r="E30" s="10">
        <v>0</v>
      </c>
      <c r="F30" s="10">
        <v>0</v>
      </c>
      <c r="G30" s="10">
        <v>777.5</v>
      </c>
      <c r="H30" s="10">
        <v>0</v>
      </c>
      <c r="I30" s="10">
        <v>0</v>
      </c>
      <c r="J30" s="10">
        <v>0</v>
      </c>
      <c r="K30" s="10">
        <v>0</v>
      </c>
      <c r="L30" s="10">
        <v>0</v>
      </c>
      <c r="M30" s="10">
        <v>0</v>
      </c>
      <c r="N30" s="10">
        <v>4959.5</v>
      </c>
    </row>
    <row r="31" spans="1:14" x14ac:dyDescent="0.2">
      <c r="A31" s="9" t="s">
        <v>39</v>
      </c>
      <c r="B31" s="10">
        <v>136.34</v>
      </c>
      <c r="C31" s="10">
        <v>1462</v>
      </c>
      <c r="D31" s="10">
        <v>0</v>
      </c>
      <c r="E31" s="10">
        <v>0</v>
      </c>
      <c r="F31" s="10">
        <v>0</v>
      </c>
      <c r="G31" s="10">
        <v>0</v>
      </c>
      <c r="H31" s="10">
        <v>0</v>
      </c>
      <c r="I31" s="10">
        <v>0</v>
      </c>
      <c r="J31" s="10">
        <v>0</v>
      </c>
      <c r="K31" s="10">
        <v>0</v>
      </c>
      <c r="L31" s="10">
        <v>0</v>
      </c>
      <c r="M31" s="10">
        <v>0</v>
      </c>
      <c r="N31" s="10">
        <v>1598.34</v>
      </c>
    </row>
    <row r="32" spans="1:14" x14ac:dyDescent="0.2">
      <c r="A32" s="9" t="s">
        <v>40</v>
      </c>
      <c r="B32" s="10">
        <v>2336.84</v>
      </c>
      <c r="C32" s="10">
        <v>2396.46</v>
      </c>
      <c r="D32" s="10">
        <v>2287.3200000000002</v>
      </c>
      <c r="E32" s="10">
        <v>2255.27</v>
      </c>
      <c r="F32" s="10">
        <v>2371.44</v>
      </c>
      <c r="G32" s="10">
        <v>2615.81</v>
      </c>
      <c r="H32" s="10">
        <v>2264.8200000000002</v>
      </c>
      <c r="I32" s="10">
        <v>2545.71</v>
      </c>
      <c r="J32" s="10">
        <v>2459.34</v>
      </c>
      <c r="K32" s="10">
        <v>2489.39</v>
      </c>
      <c r="L32" s="10">
        <v>2638.01</v>
      </c>
      <c r="M32" s="10">
        <v>2374.11</v>
      </c>
      <c r="N32" s="10">
        <v>29034.520000000004</v>
      </c>
    </row>
    <row r="33" spans="1:14" x14ac:dyDescent="0.2">
      <c r="A33" s="9" t="s">
        <v>41</v>
      </c>
      <c r="B33" s="10">
        <v>0</v>
      </c>
      <c r="C33" s="10">
        <v>430</v>
      </c>
      <c r="D33" s="10">
        <v>0</v>
      </c>
      <c r="E33" s="10">
        <v>0</v>
      </c>
      <c r="F33" s="10">
        <v>0</v>
      </c>
      <c r="G33" s="10">
        <v>0</v>
      </c>
      <c r="H33" s="10">
        <v>430</v>
      </c>
      <c r="I33" s="10">
        <v>0</v>
      </c>
      <c r="J33" s="10">
        <v>0</v>
      </c>
      <c r="K33" s="10">
        <v>0</v>
      </c>
      <c r="L33" s="10">
        <v>0</v>
      </c>
      <c r="M33" s="10">
        <v>0</v>
      </c>
      <c r="N33" s="10">
        <v>860</v>
      </c>
    </row>
    <row r="34" spans="1:14" x14ac:dyDescent="0.2">
      <c r="A34" s="9" t="s">
        <v>42</v>
      </c>
      <c r="B34" s="10">
        <v>326.14</v>
      </c>
      <c r="C34" s="10">
        <v>163.99</v>
      </c>
      <c r="D34" s="10">
        <v>1088.1199999999999</v>
      </c>
      <c r="E34" s="10">
        <v>48.93</v>
      </c>
      <c r="F34" s="10">
        <v>321.2</v>
      </c>
      <c r="G34" s="10">
        <v>869.57</v>
      </c>
      <c r="H34" s="10">
        <v>390.37</v>
      </c>
      <c r="I34" s="10">
        <v>225.15</v>
      </c>
      <c r="J34" s="10">
        <v>380.05</v>
      </c>
      <c r="K34" s="10">
        <v>476.73</v>
      </c>
      <c r="L34" s="10">
        <v>166.73</v>
      </c>
      <c r="M34" s="10">
        <v>776.41</v>
      </c>
      <c r="N34" s="10">
        <v>5233.3899999999994</v>
      </c>
    </row>
    <row r="35" spans="1:14" x14ac:dyDescent="0.2">
      <c r="A35" s="9" t="s">
        <v>43</v>
      </c>
      <c r="B35" s="10">
        <v>0</v>
      </c>
      <c r="C35" s="10">
        <v>0</v>
      </c>
      <c r="D35" s="10">
        <v>17.899999999999999</v>
      </c>
      <c r="E35" s="10">
        <v>21.15</v>
      </c>
      <c r="F35" s="10">
        <v>0</v>
      </c>
      <c r="G35" s="10">
        <v>4.33</v>
      </c>
      <c r="H35" s="10">
        <v>118</v>
      </c>
      <c r="I35" s="10">
        <v>18.43</v>
      </c>
      <c r="J35" s="10">
        <v>0</v>
      </c>
      <c r="K35" s="10">
        <v>0</v>
      </c>
      <c r="L35" s="10">
        <v>0</v>
      </c>
      <c r="M35" s="10">
        <v>0</v>
      </c>
      <c r="N35" s="10">
        <v>179.81</v>
      </c>
    </row>
    <row r="36" spans="1:14" x14ac:dyDescent="0.2">
      <c r="A36" s="9" t="s">
        <v>44</v>
      </c>
      <c r="B36" s="10">
        <v>661</v>
      </c>
      <c r="C36" s="10">
        <v>1741.86</v>
      </c>
      <c r="D36" s="10">
        <v>673.86</v>
      </c>
      <c r="E36" s="10">
        <v>678.69</v>
      </c>
      <c r="F36" s="10">
        <v>1744.25</v>
      </c>
      <c r="G36" s="10">
        <v>709.85</v>
      </c>
      <c r="H36" s="10">
        <v>647.57000000000005</v>
      </c>
      <c r="I36" s="10">
        <v>1744.12</v>
      </c>
      <c r="J36" s="10">
        <v>690.73</v>
      </c>
      <c r="K36" s="10">
        <v>663.33</v>
      </c>
      <c r="L36" s="10">
        <v>1867.3</v>
      </c>
      <c r="M36" s="10">
        <v>648.4</v>
      </c>
      <c r="N36" s="10">
        <v>12470.96</v>
      </c>
    </row>
    <row r="37" spans="1:14" x14ac:dyDescent="0.2">
      <c r="A37" s="9" t="s">
        <v>45</v>
      </c>
      <c r="B37" s="10">
        <v>2302.7600000000002</v>
      </c>
      <c r="C37" s="10">
        <v>1580</v>
      </c>
      <c r="D37" s="10">
        <v>1058.98</v>
      </c>
      <c r="E37" s="10">
        <v>400.64</v>
      </c>
      <c r="F37" s="10">
        <v>1868.23</v>
      </c>
      <c r="G37" s="10">
        <v>1417.39</v>
      </c>
      <c r="H37" s="10">
        <v>1926.7</v>
      </c>
      <c r="I37" s="10">
        <v>3937.08</v>
      </c>
      <c r="J37" s="10">
        <v>2938.41</v>
      </c>
      <c r="K37" s="10">
        <v>1310.92</v>
      </c>
      <c r="L37" s="10">
        <v>1527.75</v>
      </c>
      <c r="M37" s="10">
        <v>957.43</v>
      </c>
      <c r="N37" s="10">
        <v>21226.29</v>
      </c>
    </row>
    <row r="38" spans="1:14" x14ac:dyDescent="0.2">
      <c r="A38" s="9" t="s">
        <v>46</v>
      </c>
      <c r="B38" s="10">
        <v>0</v>
      </c>
      <c r="C38" s="10">
        <v>0</v>
      </c>
      <c r="D38" s="10">
        <v>0</v>
      </c>
      <c r="E38" s="10">
        <v>-1.1299999999999999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  <c r="M38" s="10">
        <v>0</v>
      </c>
      <c r="N38" s="10">
        <v>-1.1299999999999999</v>
      </c>
    </row>
    <row r="39" spans="1:14" x14ac:dyDescent="0.2">
      <c r="A39" s="9" t="s">
        <v>47</v>
      </c>
      <c r="B39" s="10">
        <v>0</v>
      </c>
      <c r="C39" s="10">
        <v>0</v>
      </c>
      <c r="D39" s="10">
        <v>1290</v>
      </c>
      <c r="E39" s="10">
        <v>430</v>
      </c>
      <c r="F39" s="10">
        <v>0</v>
      </c>
      <c r="G39" s="10">
        <v>0</v>
      </c>
      <c r="H39" s="10">
        <v>0</v>
      </c>
      <c r="I39" s="10">
        <v>0</v>
      </c>
      <c r="J39" s="10">
        <v>0</v>
      </c>
      <c r="K39" s="10">
        <v>0</v>
      </c>
      <c r="L39" s="10">
        <v>0</v>
      </c>
      <c r="M39" s="10">
        <v>0</v>
      </c>
      <c r="N39" s="10">
        <v>1720</v>
      </c>
    </row>
    <row r="40" spans="1:14" x14ac:dyDescent="0.2">
      <c r="A40" s="9" t="s">
        <v>48</v>
      </c>
      <c r="B40" s="10">
        <v>289.24</v>
      </c>
      <c r="C40" s="10">
        <v>0</v>
      </c>
      <c r="D40" s="10">
        <v>0</v>
      </c>
      <c r="E40" s="10">
        <v>9.4700000000000006</v>
      </c>
      <c r="F40" s="10">
        <v>0</v>
      </c>
      <c r="G40" s="10">
        <v>0</v>
      </c>
      <c r="H40" s="10">
        <v>103.45</v>
      </c>
      <c r="I40" s="10">
        <v>0</v>
      </c>
      <c r="J40" s="10">
        <v>65</v>
      </c>
      <c r="K40" s="10">
        <v>283.43</v>
      </c>
      <c r="L40" s="10">
        <v>35.729999999999997</v>
      </c>
      <c r="M40" s="10">
        <v>0</v>
      </c>
      <c r="N40" s="10">
        <v>786.32</v>
      </c>
    </row>
    <row r="41" spans="1:14" x14ac:dyDescent="0.2">
      <c r="A41" s="9" t="s">
        <v>49</v>
      </c>
      <c r="B41" s="10">
        <v>0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11078</v>
      </c>
      <c r="I41" s="10">
        <v>300</v>
      </c>
      <c r="J41" s="10">
        <v>0</v>
      </c>
      <c r="K41" s="10">
        <v>0</v>
      </c>
      <c r="L41" s="10">
        <v>0</v>
      </c>
      <c r="M41" s="10">
        <v>0</v>
      </c>
      <c r="N41" s="10">
        <v>11378</v>
      </c>
    </row>
    <row r="42" spans="1:14" x14ac:dyDescent="0.2">
      <c r="A42" s="9" t="s">
        <v>50</v>
      </c>
      <c r="B42" s="10">
        <v>0</v>
      </c>
      <c r="C42" s="10">
        <v>30840.83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  <c r="M42" s="10">
        <v>0</v>
      </c>
      <c r="N42" s="10">
        <v>30840.83</v>
      </c>
    </row>
    <row r="43" spans="1:14" x14ac:dyDescent="0.2">
      <c r="A43" s="9" t="s">
        <v>51</v>
      </c>
      <c r="B43" s="10">
        <v>400</v>
      </c>
      <c r="C43" s="10">
        <v>400</v>
      </c>
      <c r="D43" s="10">
        <v>400</v>
      </c>
      <c r="E43" s="10">
        <v>659</v>
      </c>
      <c r="F43" s="10">
        <v>656.89</v>
      </c>
      <c r="G43" s="10">
        <v>656.89</v>
      </c>
      <c r="H43" s="10">
        <v>656.89</v>
      </c>
      <c r="I43" s="10">
        <v>656.5</v>
      </c>
      <c r="J43" s="10">
        <v>656.5</v>
      </c>
      <c r="K43" s="10">
        <v>656.5</v>
      </c>
      <c r="L43" s="10">
        <v>425</v>
      </c>
      <c r="M43" s="10">
        <v>658.5</v>
      </c>
      <c r="N43" s="10">
        <v>6882.67</v>
      </c>
    </row>
    <row r="44" spans="1:14" x14ac:dyDescent="0.2">
      <c r="A44" s="9" t="s">
        <v>52</v>
      </c>
      <c r="B44" s="10">
        <v>0</v>
      </c>
      <c r="C44" s="10">
        <v>0</v>
      </c>
      <c r="D44" s="10">
        <v>0</v>
      </c>
      <c r="E44" s="10">
        <v>0</v>
      </c>
      <c r="F44" s="10">
        <v>0</v>
      </c>
      <c r="G44" s="10">
        <v>0</v>
      </c>
      <c r="H44" s="10">
        <v>0</v>
      </c>
      <c r="I44" s="10">
        <v>0</v>
      </c>
      <c r="J44" s="10">
        <v>0</v>
      </c>
      <c r="K44" s="10">
        <v>0</v>
      </c>
      <c r="L44" s="10">
        <v>0</v>
      </c>
      <c r="M44" s="10">
        <v>577.20000000000005</v>
      </c>
      <c r="N44" s="10">
        <v>577.20000000000005</v>
      </c>
    </row>
    <row r="45" spans="1:14" x14ac:dyDescent="0.2">
      <c r="A45" s="9" t="s">
        <v>53</v>
      </c>
      <c r="B45" s="10">
        <v>1742.02</v>
      </c>
      <c r="C45" s="10">
        <v>1181.8900000000001</v>
      </c>
      <c r="D45" s="10">
        <v>1538.18</v>
      </c>
      <c r="E45" s="10">
        <v>347.37</v>
      </c>
      <c r="F45" s="10">
        <v>1225.06</v>
      </c>
      <c r="G45" s="10">
        <v>1255.9000000000001</v>
      </c>
      <c r="H45" s="10">
        <v>1151.1099999999999</v>
      </c>
      <c r="I45" s="10">
        <v>1105.06</v>
      </c>
      <c r="J45" s="10">
        <v>1069.93</v>
      </c>
      <c r="K45" s="10">
        <v>1083.46</v>
      </c>
      <c r="L45" s="10">
        <v>1367.9</v>
      </c>
      <c r="M45" s="10">
        <v>1116.1199999999999</v>
      </c>
      <c r="N45" s="10">
        <v>14184</v>
      </c>
    </row>
    <row r="46" spans="1:14" customFormat="1" ht="14.4" x14ac:dyDescent="0.3">
      <c r="A46" s="11"/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</row>
    <row r="47" spans="1:14" x14ac:dyDescent="0.2">
      <c r="A47" s="9" t="s">
        <v>54</v>
      </c>
      <c r="B47" s="10">
        <v>18249.810000000001</v>
      </c>
      <c r="C47" s="10">
        <v>51471.6</v>
      </c>
      <c r="D47" s="10">
        <v>19850.96</v>
      </c>
      <c r="E47" s="10">
        <v>13120.42</v>
      </c>
      <c r="F47" s="10">
        <v>16337.29</v>
      </c>
      <c r="G47" s="10">
        <v>18943.93</v>
      </c>
      <c r="H47" s="10">
        <v>31379.1</v>
      </c>
      <c r="I47" s="10">
        <v>26084.99</v>
      </c>
      <c r="J47" s="10">
        <v>17831.93</v>
      </c>
      <c r="K47" s="10">
        <v>17368.669999999998</v>
      </c>
      <c r="L47" s="10">
        <v>16169.22</v>
      </c>
      <c r="M47" s="10">
        <v>16828.21</v>
      </c>
      <c r="N47" s="10">
        <v>263636.12999999995</v>
      </c>
    </row>
    <row r="48" spans="1:14" s="5" customFormat="1" ht="13.2" x14ac:dyDescent="0.25">
      <c r="A48" s="14" t="s">
        <v>3</v>
      </c>
    </row>
    <row r="49" spans="1:14" x14ac:dyDescent="0.2">
      <c r="A49" s="9" t="s">
        <v>55</v>
      </c>
      <c r="B49" s="10">
        <v>0</v>
      </c>
      <c r="C49" s="10">
        <v>0</v>
      </c>
      <c r="D49" s="10">
        <v>2765</v>
      </c>
      <c r="E49" s="10">
        <v>0</v>
      </c>
      <c r="F49" s="10">
        <v>0</v>
      </c>
      <c r="G49" s="10">
        <v>0</v>
      </c>
      <c r="H49" s="10">
        <v>0</v>
      </c>
      <c r="I49" s="10">
        <v>0</v>
      </c>
      <c r="J49" s="10">
        <v>0</v>
      </c>
      <c r="K49" s="10">
        <v>0</v>
      </c>
      <c r="L49" s="10">
        <v>0</v>
      </c>
      <c r="M49" s="10">
        <v>0</v>
      </c>
      <c r="N49" s="10">
        <v>2765</v>
      </c>
    </row>
    <row r="50" spans="1:14" x14ac:dyDescent="0.2">
      <c r="A50" s="9" t="s">
        <v>56</v>
      </c>
      <c r="B50" s="10">
        <v>0</v>
      </c>
      <c r="C50" s="10">
        <v>0</v>
      </c>
      <c r="D50" s="10">
        <v>77224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  <c r="M50" s="10">
        <v>0</v>
      </c>
      <c r="N50" s="10">
        <v>77224</v>
      </c>
    </row>
    <row r="51" spans="1:14" x14ac:dyDescent="0.2">
      <c r="A51" s="9" t="s">
        <v>57</v>
      </c>
      <c r="B51" s="10">
        <v>8734.3700000000008</v>
      </c>
      <c r="C51" s="10">
        <v>9025.52</v>
      </c>
      <c r="D51" s="10">
        <v>8734.36</v>
      </c>
      <c r="E51" s="10">
        <v>9025.52</v>
      </c>
      <c r="F51" s="10">
        <v>9025.52</v>
      </c>
      <c r="G51" s="10">
        <v>8152.08</v>
      </c>
      <c r="H51" s="10">
        <v>9025.52</v>
      </c>
      <c r="I51" s="10">
        <v>8734.3700000000008</v>
      </c>
      <c r="J51" s="10">
        <v>9025.52</v>
      </c>
      <c r="K51" s="10">
        <v>8734.3700000000008</v>
      </c>
      <c r="L51" s="10">
        <v>9025.52</v>
      </c>
      <c r="M51" s="10">
        <v>9025.52</v>
      </c>
      <c r="N51" s="10">
        <v>106268.19000000002</v>
      </c>
    </row>
    <row r="52" spans="1:14" x14ac:dyDescent="0.2">
      <c r="A52" s="9" t="s">
        <v>58</v>
      </c>
      <c r="B52" s="10">
        <v>0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2234.37</v>
      </c>
      <c r="L52" s="10">
        <v>4617.7</v>
      </c>
      <c r="M52" s="10">
        <v>4617.7</v>
      </c>
      <c r="N52" s="10">
        <v>11469.77</v>
      </c>
    </row>
    <row r="53" spans="1:14" x14ac:dyDescent="0.2">
      <c r="A53" s="9" t="s">
        <v>59</v>
      </c>
      <c r="B53" s="10">
        <v>0</v>
      </c>
      <c r="C53" s="10">
        <v>0</v>
      </c>
      <c r="D53" s="10">
        <v>0</v>
      </c>
      <c r="E53" s="10">
        <v>0</v>
      </c>
      <c r="F53" s="10">
        <v>0</v>
      </c>
      <c r="G53" s="10">
        <v>0</v>
      </c>
      <c r="H53" s="10">
        <v>7500</v>
      </c>
      <c r="I53" s="10">
        <v>0</v>
      </c>
      <c r="J53" s="10">
        <v>23908.73</v>
      </c>
      <c r="K53" s="10">
        <v>0</v>
      </c>
      <c r="L53" s="10">
        <v>0</v>
      </c>
      <c r="M53" s="10">
        <v>0</v>
      </c>
      <c r="N53" s="10">
        <v>31408.73</v>
      </c>
    </row>
    <row r="54" spans="1:14" x14ac:dyDescent="0.2">
      <c r="A54" s="9" t="s">
        <v>60</v>
      </c>
      <c r="B54" s="10">
        <v>0</v>
      </c>
      <c r="C54" s="10">
        <v>0</v>
      </c>
      <c r="D54" s="10">
        <v>0</v>
      </c>
      <c r="E54" s="10">
        <v>0</v>
      </c>
      <c r="F54" s="10">
        <v>0</v>
      </c>
      <c r="G54" s="10">
        <v>7784.13</v>
      </c>
      <c r="H54" s="10">
        <v>21213.86</v>
      </c>
      <c r="I54" s="10">
        <v>0</v>
      </c>
      <c r="J54" s="10">
        <v>10243.84</v>
      </c>
      <c r="K54" s="10">
        <v>0</v>
      </c>
      <c r="L54" s="10">
        <v>0</v>
      </c>
      <c r="M54" s="10">
        <v>0</v>
      </c>
      <c r="N54" s="10">
        <v>39241.83</v>
      </c>
    </row>
    <row r="55" spans="1:14" customFormat="1" ht="14.4" x14ac:dyDescent="0.3">
      <c r="A55" s="11"/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</row>
    <row r="56" spans="1:14" ht="10.8" thickBot="1" x14ac:dyDescent="0.25">
      <c r="A56" s="9" t="s">
        <v>61</v>
      </c>
      <c r="B56" s="10">
        <v>31031.42</v>
      </c>
      <c r="C56" s="10">
        <v>-518.04</v>
      </c>
      <c r="D56" s="10">
        <v>-51416.959999999999</v>
      </c>
      <c r="E56" s="10">
        <v>33881.360000000001</v>
      </c>
      <c r="F56" s="10">
        <v>33917.230000000003</v>
      </c>
      <c r="G56" s="10">
        <v>30408.21</v>
      </c>
      <c r="H56" s="10">
        <v>-12700.53</v>
      </c>
      <c r="I56" s="10">
        <v>28820.58</v>
      </c>
      <c r="J56" s="10">
        <v>321.36</v>
      </c>
      <c r="K56" s="10">
        <v>33757.21</v>
      </c>
      <c r="L56" s="10">
        <v>35660.75</v>
      </c>
      <c r="M56" s="10">
        <v>30366.61</v>
      </c>
      <c r="N56" s="10">
        <v>193529.2</v>
      </c>
    </row>
    <row r="57" spans="1:14" customFormat="1" ht="15" thickTop="1" x14ac:dyDescent="0.3">
      <c r="A57" s="11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</row>
  </sheetData>
  <mergeCells count="4">
    <mergeCell ref="A1:I1"/>
    <mergeCell ref="A2:I2"/>
    <mergeCell ref="A3:I3"/>
    <mergeCell ref="A4:I4"/>
  </mergeCells>
  <pageMargins left="0.7" right="0.7" top="0.75" bottom="0.65277777777777779" header="0.3" footer="0.3"/>
  <pageSetup orientation="landscape" horizontalDpi="2400" verticalDpi="0" r:id="rId1"/>
  <headerFooter>
    <oddFooter>&amp;L&amp;10&amp;"Bradley Hand ITC"&amp;D at &amp;T&amp;C&amp;10&amp;"Bradley Hand ITC"For Management Purposes Only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22F673-4BCD-4E12-9809-2B0D2285A66E}">
  <dimension ref="A1:I1541"/>
  <sheetViews>
    <sheetView showGridLines="0" workbookViewId="0">
      <selection sqref="A1:I1"/>
    </sheetView>
  </sheetViews>
  <sheetFormatPr defaultColWidth="9.109375" defaultRowHeight="10.199999999999999" x14ac:dyDescent="0.2"/>
  <cols>
    <col min="1" max="1" width="1.6640625" style="9" customWidth="1"/>
    <col min="2" max="2" width="19.6640625" style="9" customWidth="1"/>
    <col min="3" max="3" width="7.6640625" style="16" customWidth="1"/>
    <col min="4" max="4" width="8.6640625" style="9" customWidth="1"/>
    <col min="5" max="5" width="32.6640625" style="17" customWidth="1"/>
    <col min="6" max="7" width="13.6640625" style="18" customWidth="1"/>
    <col min="8" max="16384" width="9.109375" style="1"/>
  </cols>
  <sheetData>
    <row r="1" spans="1:9" s="3" customFormat="1" ht="18.600000000000001" x14ac:dyDescent="0.45">
      <c r="A1" s="133" t="s">
        <v>0</v>
      </c>
      <c r="B1" s="133"/>
      <c r="C1" s="133"/>
      <c r="D1" s="133"/>
      <c r="E1" s="133"/>
      <c r="F1" s="133"/>
      <c r="G1" s="133"/>
      <c r="H1" s="133"/>
      <c r="I1" s="133"/>
    </row>
    <row r="2" spans="1:9" s="4" customFormat="1" ht="13.2" x14ac:dyDescent="0.25">
      <c r="A2" s="134" t="s">
        <v>62</v>
      </c>
      <c r="B2" s="134"/>
      <c r="C2" s="134"/>
      <c r="D2" s="134"/>
      <c r="E2" s="134"/>
      <c r="F2" s="134"/>
      <c r="G2" s="134"/>
      <c r="H2" s="134"/>
      <c r="I2" s="134"/>
    </row>
    <row r="3" spans="1:9" s="4" customFormat="1" ht="13.2" x14ac:dyDescent="0.25">
      <c r="A3" s="134" t="s">
        <v>63</v>
      </c>
      <c r="B3" s="134"/>
      <c r="C3" s="134"/>
      <c r="D3" s="134"/>
      <c r="E3" s="134"/>
      <c r="F3" s="134"/>
      <c r="G3" s="134"/>
      <c r="H3" s="134"/>
      <c r="I3" s="134"/>
    </row>
    <row r="4" spans="1:9" x14ac:dyDescent="0.2">
      <c r="A4" s="9" t="s">
        <v>64</v>
      </c>
    </row>
    <row r="5" spans="1:9" s="21" customFormat="1" ht="14.4" x14ac:dyDescent="0.35">
      <c r="A5" s="136" t="s">
        <v>65</v>
      </c>
      <c r="B5" s="136"/>
      <c r="C5" s="19" t="s">
        <v>67</v>
      </c>
      <c r="D5" s="19" t="s">
        <v>68</v>
      </c>
      <c r="E5" s="19" t="s">
        <v>69</v>
      </c>
      <c r="F5" s="20" t="s">
        <v>70</v>
      </c>
      <c r="G5" s="20" t="s">
        <v>71</v>
      </c>
    </row>
    <row r="6" spans="1:9" s="26" customFormat="1" ht="14.4" x14ac:dyDescent="0.35">
      <c r="A6" s="22"/>
      <c r="B6" s="22" t="s">
        <v>66</v>
      </c>
      <c r="C6" s="23"/>
      <c r="D6" s="22"/>
      <c r="E6" s="24"/>
      <c r="F6" s="25"/>
      <c r="G6" s="25"/>
    </row>
    <row r="7" spans="1:9" x14ac:dyDescent="0.2">
      <c r="A7" s="9" t="s">
        <v>72</v>
      </c>
      <c r="C7" s="16">
        <v>44470</v>
      </c>
      <c r="D7" s="9" t="s">
        <v>3</v>
      </c>
      <c r="E7" s="17" t="s">
        <v>74</v>
      </c>
      <c r="G7" s="18">
        <v>109531.39</v>
      </c>
    </row>
    <row r="8" spans="1:9" x14ac:dyDescent="0.2">
      <c r="B8" s="9" t="s">
        <v>73</v>
      </c>
      <c r="C8" s="16">
        <v>44470</v>
      </c>
      <c r="D8" s="9" t="s">
        <v>75</v>
      </c>
      <c r="E8" s="17" t="s">
        <v>76</v>
      </c>
      <c r="F8" s="18">
        <v>-268.13</v>
      </c>
    </row>
    <row r="9" spans="1:9" x14ac:dyDescent="0.2">
      <c r="C9" s="16">
        <v>44470</v>
      </c>
      <c r="D9" s="9" t="s">
        <v>77</v>
      </c>
      <c r="E9" s="17" t="s">
        <v>78</v>
      </c>
      <c r="F9" s="18">
        <v>-3352.81</v>
      </c>
    </row>
    <row r="10" spans="1:9" x14ac:dyDescent="0.2">
      <c r="C10" s="16">
        <v>44470</v>
      </c>
      <c r="D10" s="9" t="s">
        <v>79</v>
      </c>
      <c r="E10" s="17" t="s">
        <v>80</v>
      </c>
      <c r="F10" s="18">
        <v>-8000</v>
      </c>
    </row>
    <row r="11" spans="1:9" x14ac:dyDescent="0.2">
      <c r="C11" s="16">
        <v>44470</v>
      </c>
      <c r="D11" s="9" t="s">
        <v>81</v>
      </c>
      <c r="E11" s="17" t="s">
        <v>82</v>
      </c>
      <c r="F11" s="18">
        <v>-8000</v>
      </c>
    </row>
    <row r="12" spans="1:9" x14ac:dyDescent="0.2">
      <c r="C12" s="16">
        <v>44470</v>
      </c>
      <c r="D12" s="9" t="s">
        <v>83</v>
      </c>
      <c r="E12" s="17" t="s">
        <v>84</v>
      </c>
      <c r="F12" s="18">
        <v>-36.33</v>
      </c>
    </row>
    <row r="13" spans="1:9" x14ac:dyDescent="0.2">
      <c r="C13" s="16">
        <v>44470</v>
      </c>
      <c r="D13" s="9" t="s">
        <v>85</v>
      </c>
      <c r="E13" s="17" t="s">
        <v>86</v>
      </c>
      <c r="F13" s="18">
        <v>-633</v>
      </c>
    </row>
    <row r="14" spans="1:9" x14ac:dyDescent="0.2">
      <c r="C14" s="16">
        <v>44470</v>
      </c>
      <c r="D14" s="9" t="s">
        <v>87</v>
      </c>
      <c r="E14" s="17" t="s">
        <v>88</v>
      </c>
      <c r="F14" s="18">
        <v>-417.94</v>
      </c>
    </row>
    <row r="15" spans="1:9" x14ac:dyDescent="0.2">
      <c r="C15" s="16">
        <v>44470</v>
      </c>
      <c r="D15" s="9" t="s">
        <v>89</v>
      </c>
      <c r="E15" s="17" t="s">
        <v>90</v>
      </c>
      <c r="F15" s="18">
        <v>-1025</v>
      </c>
    </row>
    <row r="16" spans="1:9" x14ac:dyDescent="0.2">
      <c r="C16" s="16">
        <v>44470</v>
      </c>
      <c r="D16" s="9" t="s">
        <v>91</v>
      </c>
      <c r="E16" s="17" t="s">
        <v>92</v>
      </c>
      <c r="F16" s="18">
        <v>-2000</v>
      </c>
    </row>
    <row r="17" spans="3:6" x14ac:dyDescent="0.2">
      <c r="C17" s="16">
        <v>44485</v>
      </c>
      <c r="D17" s="9" t="s">
        <v>93</v>
      </c>
      <c r="E17" s="17" t="s">
        <v>94</v>
      </c>
      <c r="F17" s="18">
        <v>-684.2</v>
      </c>
    </row>
    <row r="18" spans="3:6" x14ac:dyDescent="0.2">
      <c r="C18" s="16">
        <v>44485</v>
      </c>
      <c r="D18" s="9" t="s">
        <v>95</v>
      </c>
      <c r="E18" s="17" t="s">
        <v>96</v>
      </c>
      <c r="F18" s="18">
        <v>-79.45</v>
      </c>
    </row>
    <row r="19" spans="3:6" x14ac:dyDescent="0.2">
      <c r="C19" s="16">
        <v>44485</v>
      </c>
      <c r="D19" s="9" t="s">
        <v>97</v>
      </c>
      <c r="E19" s="17" t="s">
        <v>98</v>
      </c>
      <c r="F19" s="18">
        <v>-73.19</v>
      </c>
    </row>
    <row r="20" spans="3:6" x14ac:dyDescent="0.2">
      <c r="C20" s="16">
        <v>44485</v>
      </c>
      <c r="D20" s="9" t="s">
        <v>99</v>
      </c>
      <c r="E20" s="17" t="s">
        <v>100</v>
      </c>
      <c r="F20" s="18">
        <v>-1825</v>
      </c>
    </row>
    <row r="21" spans="3:6" x14ac:dyDescent="0.2">
      <c r="C21" s="16">
        <v>44485</v>
      </c>
      <c r="D21" s="9" t="s">
        <v>101</v>
      </c>
      <c r="E21" s="17" t="s">
        <v>102</v>
      </c>
      <c r="F21" s="18">
        <v>-220</v>
      </c>
    </row>
    <row r="22" spans="3:6" x14ac:dyDescent="0.2">
      <c r="C22" s="16">
        <v>44485</v>
      </c>
      <c r="D22" s="9" t="s">
        <v>103</v>
      </c>
      <c r="E22" s="17" t="s">
        <v>86</v>
      </c>
      <c r="F22" s="18">
        <v>-150.29</v>
      </c>
    </row>
    <row r="23" spans="3:6" x14ac:dyDescent="0.2">
      <c r="C23" s="16">
        <v>44494</v>
      </c>
      <c r="D23" s="9" t="s">
        <v>104</v>
      </c>
      <c r="E23" s="17" t="s">
        <v>88</v>
      </c>
      <c r="F23" s="18">
        <v>-1118.18</v>
      </c>
    </row>
    <row r="24" spans="3:6" x14ac:dyDescent="0.2">
      <c r="C24" s="16">
        <v>44494</v>
      </c>
      <c r="D24" s="9" t="s">
        <v>105</v>
      </c>
      <c r="E24" s="17" t="s">
        <v>78</v>
      </c>
      <c r="F24" s="18">
        <v>-3286.62</v>
      </c>
    </row>
    <row r="25" spans="3:6" x14ac:dyDescent="0.2">
      <c r="C25" s="16">
        <v>44494</v>
      </c>
      <c r="D25" s="9" t="s">
        <v>106</v>
      </c>
      <c r="E25" s="17" t="s">
        <v>107</v>
      </c>
      <c r="F25" s="18">
        <v>-810.48</v>
      </c>
    </row>
    <row r="26" spans="3:6" x14ac:dyDescent="0.2">
      <c r="C26" s="16">
        <v>44500</v>
      </c>
      <c r="D26" s="9" t="s">
        <v>108</v>
      </c>
      <c r="E26" s="17" t="s">
        <v>86</v>
      </c>
      <c r="F26" s="18">
        <v>-661</v>
      </c>
    </row>
    <row r="27" spans="3:6" x14ac:dyDescent="0.2">
      <c r="C27" s="16">
        <v>44500</v>
      </c>
      <c r="D27" s="9" t="s">
        <v>109</v>
      </c>
      <c r="E27" s="17" t="s">
        <v>92</v>
      </c>
      <c r="F27" s="18">
        <v>-336.84</v>
      </c>
    </row>
    <row r="28" spans="3:6" x14ac:dyDescent="0.2">
      <c r="C28" s="16">
        <v>44500</v>
      </c>
      <c r="D28" s="9" t="s">
        <v>3</v>
      </c>
      <c r="E28" s="17" t="s">
        <v>110</v>
      </c>
      <c r="F28" s="18">
        <v>58421.08</v>
      </c>
    </row>
    <row r="29" spans="3:6" x14ac:dyDescent="0.2">
      <c r="C29" s="16">
        <v>44500</v>
      </c>
      <c r="D29" s="9" t="s">
        <v>3</v>
      </c>
      <c r="E29" s="17" t="s">
        <v>111</v>
      </c>
      <c r="F29" s="18">
        <v>-1000</v>
      </c>
    </row>
    <row r="30" spans="3:6" x14ac:dyDescent="0.2">
      <c r="C30" s="16">
        <v>44500</v>
      </c>
      <c r="D30" s="9" t="s">
        <v>3</v>
      </c>
      <c r="E30" s="17" t="s">
        <v>112</v>
      </c>
      <c r="F30" s="18">
        <v>-69.64</v>
      </c>
    </row>
    <row r="31" spans="3:6" x14ac:dyDescent="0.2">
      <c r="C31" s="16">
        <v>44500</v>
      </c>
      <c r="D31" s="9" t="s">
        <v>3</v>
      </c>
      <c r="E31" s="17" t="s">
        <v>113</v>
      </c>
      <c r="F31" s="18">
        <v>-8734.3700000000008</v>
      </c>
    </row>
    <row r="32" spans="3:6" x14ac:dyDescent="0.2">
      <c r="C32" s="16">
        <v>44500</v>
      </c>
      <c r="D32" s="9" t="s">
        <v>3</v>
      </c>
      <c r="E32" s="17" t="s">
        <v>114</v>
      </c>
      <c r="F32" s="18">
        <v>-219.53</v>
      </c>
    </row>
    <row r="33" spans="3:6" x14ac:dyDescent="0.2">
      <c r="C33" s="16">
        <v>44500</v>
      </c>
      <c r="D33" s="9" t="s">
        <v>3</v>
      </c>
      <c r="E33" s="17" t="s">
        <v>115</v>
      </c>
      <c r="F33" s="18">
        <v>-70.09</v>
      </c>
    </row>
    <row r="34" spans="3:6" x14ac:dyDescent="0.2">
      <c r="C34" s="16">
        <v>44500</v>
      </c>
      <c r="D34" s="9" t="s">
        <v>3</v>
      </c>
      <c r="E34" s="17" t="s">
        <v>116</v>
      </c>
      <c r="F34" s="18">
        <v>-27.81</v>
      </c>
    </row>
    <row r="35" spans="3:6" x14ac:dyDescent="0.2">
      <c r="C35" s="16">
        <v>44500</v>
      </c>
      <c r="D35" s="9" t="s">
        <v>3</v>
      </c>
      <c r="E35" s="17" t="s">
        <v>117</v>
      </c>
      <c r="F35" s="18">
        <v>-1106.56</v>
      </c>
    </row>
    <row r="36" spans="3:6" x14ac:dyDescent="0.2">
      <c r="C36" s="16">
        <v>44500</v>
      </c>
      <c r="D36" s="9" t="s">
        <v>3</v>
      </c>
      <c r="E36" s="17" t="s">
        <v>112</v>
      </c>
      <c r="F36" s="18">
        <v>-183.2</v>
      </c>
    </row>
    <row r="37" spans="3:6" x14ac:dyDescent="0.2">
      <c r="C37" s="16">
        <v>44501</v>
      </c>
      <c r="D37" s="9" t="s">
        <v>118</v>
      </c>
      <c r="E37" s="17" t="s">
        <v>82</v>
      </c>
      <c r="F37" s="18">
        <v>-8000</v>
      </c>
    </row>
    <row r="38" spans="3:6" x14ac:dyDescent="0.2">
      <c r="C38" s="16">
        <v>44501</v>
      </c>
      <c r="D38" s="9" t="s">
        <v>119</v>
      </c>
      <c r="E38" s="17" t="s">
        <v>90</v>
      </c>
      <c r="F38" s="18">
        <v>-885</v>
      </c>
    </row>
    <row r="39" spans="3:6" x14ac:dyDescent="0.2">
      <c r="C39" s="16">
        <v>44501</v>
      </c>
      <c r="D39" s="9" t="s">
        <v>120</v>
      </c>
      <c r="E39" s="17" t="s">
        <v>84</v>
      </c>
      <c r="F39" s="18">
        <v>-72.66</v>
      </c>
    </row>
    <row r="40" spans="3:6" x14ac:dyDescent="0.2">
      <c r="C40" s="16">
        <v>44501</v>
      </c>
      <c r="D40" s="9" t="s">
        <v>121</v>
      </c>
      <c r="E40" s="17" t="s">
        <v>92</v>
      </c>
      <c r="F40" s="18">
        <v>-2000</v>
      </c>
    </row>
    <row r="41" spans="3:6" x14ac:dyDescent="0.2">
      <c r="C41" s="16">
        <v>44501</v>
      </c>
      <c r="D41" s="9" t="s">
        <v>122</v>
      </c>
      <c r="E41" s="17" t="s">
        <v>78</v>
      </c>
      <c r="F41" s="18">
        <v>-3416.73</v>
      </c>
    </row>
    <row r="42" spans="3:6" x14ac:dyDescent="0.2">
      <c r="C42" s="16">
        <v>44501</v>
      </c>
      <c r="D42" s="9" t="s">
        <v>123</v>
      </c>
      <c r="E42" s="17" t="s">
        <v>80</v>
      </c>
      <c r="F42" s="18">
        <v>-8000</v>
      </c>
    </row>
    <row r="43" spans="3:6" x14ac:dyDescent="0.2">
      <c r="C43" s="16">
        <v>44501</v>
      </c>
      <c r="D43" s="9" t="s">
        <v>124</v>
      </c>
      <c r="E43" s="17" t="s">
        <v>86</v>
      </c>
      <c r="F43" s="18">
        <v>-633</v>
      </c>
    </row>
    <row r="44" spans="3:6" x14ac:dyDescent="0.2">
      <c r="C44" s="16">
        <v>44501</v>
      </c>
      <c r="D44" s="9" t="s">
        <v>125</v>
      </c>
      <c r="E44" s="17" t="s">
        <v>88</v>
      </c>
      <c r="F44" s="18">
        <v>-417.94</v>
      </c>
    </row>
    <row r="45" spans="3:6" x14ac:dyDescent="0.2">
      <c r="C45" s="16">
        <v>44515</v>
      </c>
      <c r="D45" s="9" t="s">
        <v>126</v>
      </c>
      <c r="E45" s="17" t="s">
        <v>107</v>
      </c>
      <c r="F45" s="18">
        <v>-1462</v>
      </c>
    </row>
    <row r="46" spans="3:6" x14ac:dyDescent="0.2">
      <c r="C46" s="16">
        <v>44515</v>
      </c>
      <c r="D46" s="9" t="s">
        <v>127</v>
      </c>
      <c r="E46" s="17" t="s">
        <v>128</v>
      </c>
      <c r="F46" s="18">
        <v>-500</v>
      </c>
    </row>
    <row r="47" spans="3:6" x14ac:dyDescent="0.2">
      <c r="C47" s="16">
        <v>44515</v>
      </c>
      <c r="D47" s="9" t="s">
        <v>129</v>
      </c>
      <c r="E47" s="17" t="s">
        <v>130</v>
      </c>
      <c r="F47" s="18">
        <v>-430</v>
      </c>
    </row>
    <row r="48" spans="3:6" x14ac:dyDescent="0.2">
      <c r="C48" s="16">
        <v>44515</v>
      </c>
      <c r="D48" s="9" t="s">
        <v>131</v>
      </c>
      <c r="E48" s="17" t="s">
        <v>86</v>
      </c>
      <c r="F48" s="18">
        <v>-1177.24</v>
      </c>
    </row>
    <row r="49" spans="3:6" x14ac:dyDescent="0.2">
      <c r="C49" s="16">
        <v>44515</v>
      </c>
      <c r="D49" s="9" t="s">
        <v>132</v>
      </c>
      <c r="E49" s="17" t="s">
        <v>133</v>
      </c>
      <c r="F49" s="18">
        <v>-80</v>
      </c>
    </row>
    <row r="50" spans="3:6" x14ac:dyDescent="0.2">
      <c r="C50" s="16">
        <v>44515</v>
      </c>
      <c r="D50" s="9" t="s">
        <v>134</v>
      </c>
      <c r="E50" s="17" t="s">
        <v>100</v>
      </c>
      <c r="F50" s="18">
        <v>-550</v>
      </c>
    </row>
    <row r="51" spans="3:6" x14ac:dyDescent="0.2">
      <c r="C51" s="16">
        <v>44515</v>
      </c>
      <c r="D51" s="9" t="s">
        <v>135</v>
      </c>
      <c r="E51" s="17" t="s">
        <v>102</v>
      </c>
      <c r="F51" s="18">
        <v>-250</v>
      </c>
    </row>
    <row r="52" spans="3:6" x14ac:dyDescent="0.2">
      <c r="C52" s="16">
        <v>44526</v>
      </c>
      <c r="D52" s="9" t="s">
        <v>136</v>
      </c>
      <c r="E52" s="17" t="s">
        <v>88</v>
      </c>
      <c r="F52" s="18">
        <v>-1375.14</v>
      </c>
    </row>
    <row r="53" spans="3:6" x14ac:dyDescent="0.2">
      <c r="C53" s="16">
        <v>44526</v>
      </c>
      <c r="D53" s="9" t="s">
        <v>137</v>
      </c>
      <c r="E53" s="17" t="s">
        <v>78</v>
      </c>
      <c r="F53" s="18">
        <v>-3620.34</v>
      </c>
    </row>
    <row r="54" spans="3:6" x14ac:dyDescent="0.2">
      <c r="C54" s="16">
        <v>44530</v>
      </c>
      <c r="D54" s="9" t="s">
        <v>138</v>
      </c>
      <c r="E54" s="17" t="s">
        <v>139</v>
      </c>
      <c r="F54" s="18">
        <v>-200</v>
      </c>
    </row>
    <row r="55" spans="3:6" x14ac:dyDescent="0.2">
      <c r="C55" s="16">
        <v>44530</v>
      </c>
      <c r="D55" s="9" t="s">
        <v>140</v>
      </c>
      <c r="E55" s="17" t="s">
        <v>92</v>
      </c>
      <c r="F55" s="18">
        <v>-396.46</v>
      </c>
    </row>
    <row r="56" spans="3:6" x14ac:dyDescent="0.2">
      <c r="C56" s="16">
        <v>44530</v>
      </c>
      <c r="D56" s="9" t="s">
        <v>141</v>
      </c>
      <c r="E56" s="17" t="s">
        <v>86</v>
      </c>
      <c r="F56" s="18">
        <v>-752.04</v>
      </c>
    </row>
    <row r="57" spans="3:6" x14ac:dyDescent="0.2">
      <c r="C57" s="16">
        <v>44530</v>
      </c>
      <c r="D57" s="9" t="s">
        <v>142</v>
      </c>
      <c r="E57" s="17" t="s">
        <v>84</v>
      </c>
      <c r="F57" s="18">
        <v>-72.66</v>
      </c>
    </row>
    <row r="58" spans="3:6" x14ac:dyDescent="0.2">
      <c r="C58" s="16">
        <v>44530</v>
      </c>
      <c r="D58" s="9" t="s">
        <v>143</v>
      </c>
      <c r="E58" s="17" t="s">
        <v>107</v>
      </c>
      <c r="F58" s="18">
        <v>-889.05</v>
      </c>
    </row>
    <row r="59" spans="3:6" x14ac:dyDescent="0.2">
      <c r="C59" s="16">
        <v>44530</v>
      </c>
      <c r="D59" s="9" t="s">
        <v>3</v>
      </c>
      <c r="E59" s="17" t="s">
        <v>116</v>
      </c>
      <c r="F59" s="18">
        <v>-74.03</v>
      </c>
    </row>
    <row r="60" spans="3:6" x14ac:dyDescent="0.2">
      <c r="C60" s="16">
        <v>44530</v>
      </c>
      <c r="D60" s="9" t="s">
        <v>3</v>
      </c>
      <c r="E60" s="17" t="s">
        <v>144</v>
      </c>
      <c r="F60" s="18">
        <v>59911.51</v>
      </c>
    </row>
    <row r="61" spans="3:6" x14ac:dyDescent="0.2">
      <c r="C61" s="16">
        <v>44530</v>
      </c>
      <c r="D61" s="9" t="s">
        <v>3</v>
      </c>
      <c r="E61" s="17" t="s">
        <v>145</v>
      </c>
      <c r="F61" s="18">
        <v>69.64</v>
      </c>
    </row>
    <row r="62" spans="3:6" x14ac:dyDescent="0.2">
      <c r="C62" s="16">
        <v>44530</v>
      </c>
      <c r="D62" s="9" t="s">
        <v>3</v>
      </c>
      <c r="E62" s="17" t="s">
        <v>115</v>
      </c>
      <c r="F62" s="18">
        <v>-67.16</v>
      </c>
    </row>
    <row r="63" spans="3:6" x14ac:dyDescent="0.2">
      <c r="C63" s="16">
        <v>44530</v>
      </c>
      <c r="D63" s="9" t="s">
        <v>3</v>
      </c>
      <c r="E63" s="17" t="s">
        <v>113</v>
      </c>
      <c r="F63" s="18">
        <v>-9025.52</v>
      </c>
    </row>
    <row r="64" spans="3:6" x14ac:dyDescent="0.2">
      <c r="C64" s="16">
        <v>44530</v>
      </c>
      <c r="D64" s="9" t="s">
        <v>3</v>
      </c>
      <c r="E64" s="17" t="s">
        <v>114</v>
      </c>
      <c r="F64" s="18">
        <v>-218.81</v>
      </c>
    </row>
    <row r="65" spans="3:6" x14ac:dyDescent="0.2">
      <c r="C65" s="16">
        <v>44530</v>
      </c>
      <c r="D65" s="9" t="s">
        <v>3</v>
      </c>
      <c r="E65" s="17" t="s">
        <v>117</v>
      </c>
      <c r="F65" s="18">
        <v>-1090.51</v>
      </c>
    </row>
    <row r="66" spans="3:6" x14ac:dyDescent="0.2">
      <c r="C66" s="16">
        <v>44530</v>
      </c>
      <c r="D66" s="9" t="s">
        <v>3</v>
      </c>
      <c r="E66" s="17" t="s">
        <v>146</v>
      </c>
      <c r="F66" s="18">
        <v>-30840.83</v>
      </c>
    </row>
    <row r="67" spans="3:6" x14ac:dyDescent="0.2">
      <c r="C67" s="16">
        <v>44531</v>
      </c>
      <c r="D67" s="9" t="s">
        <v>147</v>
      </c>
      <c r="E67" s="17" t="s">
        <v>100</v>
      </c>
      <c r="F67" s="18">
        <v>-475</v>
      </c>
    </row>
    <row r="68" spans="3:6" x14ac:dyDescent="0.2">
      <c r="C68" s="16">
        <v>44531</v>
      </c>
      <c r="D68" s="9" t="s">
        <v>148</v>
      </c>
      <c r="E68" s="17" t="s">
        <v>82</v>
      </c>
      <c r="F68" s="18">
        <v>-11000</v>
      </c>
    </row>
    <row r="69" spans="3:6" x14ac:dyDescent="0.2">
      <c r="C69" s="16">
        <v>44531</v>
      </c>
      <c r="D69" s="9" t="s">
        <v>149</v>
      </c>
      <c r="E69" s="17" t="s">
        <v>92</v>
      </c>
      <c r="F69" s="18">
        <v>-2000</v>
      </c>
    </row>
    <row r="70" spans="3:6" x14ac:dyDescent="0.2">
      <c r="C70" s="16">
        <v>44531</v>
      </c>
      <c r="D70" s="9" t="s">
        <v>150</v>
      </c>
      <c r="E70" s="17" t="s">
        <v>86</v>
      </c>
      <c r="F70" s="18">
        <v>-633</v>
      </c>
    </row>
    <row r="71" spans="3:6" x14ac:dyDescent="0.2">
      <c r="C71" s="16">
        <v>44531</v>
      </c>
      <c r="D71" s="9" t="s">
        <v>151</v>
      </c>
      <c r="E71" s="17" t="s">
        <v>88</v>
      </c>
      <c r="F71" s="18">
        <v>-417.94</v>
      </c>
    </row>
    <row r="72" spans="3:6" x14ac:dyDescent="0.2">
      <c r="C72" s="16">
        <v>44531</v>
      </c>
      <c r="D72" s="9" t="s">
        <v>152</v>
      </c>
      <c r="E72" s="17" t="s">
        <v>78</v>
      </c>
      <c r="F72" s="18">
        <v>-2914.42</v>
      </c>
    </row>
    <row r="73" spans="3:6" x14ac:dyDescent="0.2">
      <c r="C73" s="16">
        <v>44531</v>
      </c>
      <c r="D73" s="9" t="s">
        <v>153</v>
      </c>
      <c r="E73" s="17" t="s">
        <v>154</v>
      </c>
      <c r="F73" s="18">
        <v>-49</v>
      </c>
    </row>
    <row r="74" spans="3:6" x14ac:dyDescent="0.2">
      <c r="C74" s="16">
        <v>44531</v>
      </c>
      <c r="D74" s="9" t="s">
        <v>155</v>
      </c>
      <c r="E74" s="17" t="s">
        <v>90</v>
      </c>
      <c r="F74" s="18">
        <v>-2272</v>
      </c>
    </row>
    <row r="75" spans="3:6" x14ac:dyDescent="0.2">
      <c r="C75" s="16">
        <v>44531</v>
      </c>
      <c r="D75" s="9" t="s">
        <v>156</v>
      </c>
      <c r="E75" s="17" t="s">
        <v>80</v>
      </c>
      <c r="F75" s="18">
        <v>-11000</v>
      </c>
    </row>
    <row r="76" spans="3:6" x14ac:dyDescent="0.2">
      <c r="C76" s="16">
        <v>44547</v>
      </c>
      <c r="D76" s="9" t="s">
        <v>157</v>
      </c>
      <c r="E76" s="17" t="s">
        <v>80</v>
      </c>
      <c r="F76" s="18">
        <v>-20000</v>
      </c>
    </row>
    <row r="77" spans="3:6" x14ac:dyDescent="0.2">
      <c r="C77" s="16">
        <v>44547</v>
      </c>
      <c r="D77" s="9" t="s">
        <v>158</v>
      </c>
      <c r="E77" s="17" t="s">
        <v>94</v>
      </c>
      <c r="F77" s="18">
        <v>-227.5</v>
      </c>
    </row>
    <row r="78" spans="3:6" x14ac:dyDescent="0.2">
      <c r="C78" s="16">
        <v>44547</v>
      </c>
      <c r="D78" s="9" t="s">
        <v>159</v>
      </c>
      <c r="E78" s="17" t="s">
        <v>160</v>
      </c>
      <c r="F78" s="18">
        <v>-284.39999999999998</v>
      </c>
    </row>
    <row r="79" spans="3:6" x14ac:dyDescent="0.2">
      <c r="C79" s="16">
        <v>44547</v>
      </c>
      <c r="D79" s="9" t="s">
        <v>161</v>
      </c>
      <c r="E79" s="17" t="s">
        <v>162</v>
      </c>
      <c r="F79" s="18">
        <v>-84</v>
      </c>
    </row>
    <row r="80" spans="3:6" x14ac:dyDescent="0.2">
      <c r="C80" s="16">
        <v>44547</v>
      </c>
      <c r="D80" s="9" t="s">
        <v>163</v>
      </c>
      <c r="E80" s="17" t="s">
        <v>102</v>
      </c>
      <c r="F80" s="18">
        <v>-245</v>
      </c>
    </row>
    <row r="81" spans="3:6" x14ac:dyDescent="0.2">
      <c r="C81" s="16">
        <v>44547</v>
      </c>
      <c r="D81" s="9" t="s">
        <v>164</v>
      </c>
      <c r="E81" s="17" t="s">
        <v>82</v>
      </c>
      <c r="F81" s="18">
        <v>-20000</v>
      </c>
    </row>
    <row r="82" spans="3:6" x14ac:dyDescent="0.2">
      <c r="C82" s="16">
        <v>44547</v>
      </c>
      <c r="D82" s="9" t="s">
        <v>165</v>
      </c>
      <c r="E82" s="17" t="s">
        <v>166</v>
      </c>
      <c r="F82" s="18">
        <v>-430</v>
      </c>
    </row>
    <row r="83" spans="3:6" x14ac:dyDescent="0.2">
      <c r="C83" s="16">
        <v>44547</v>
      </c>
      <c r="D83" s="9" t="s">
        <v>167</v>
      </c>
      <c r="E83" s="17" t="s">
        <v>86</v>
      </c>
      <c r="F83" s="18">
        <v>-83.67</v>
      </c>
    </row>
    <row r="84" spans="3:6" x14ac:dyDescent="0.2">
      <c r="C84" s="16">
        <v>44547</v>
      </c>
      <c r="D84" s="9" t="s">
        <v>168</v>
      </c>
      <c r="E84" s="17" t="s">
        <v>78</v>
      </c>
      <c r="F84" s="18">
        <v>-2264.92</v>
      </c>
    </row>
    <row r="85" spans="3:6" x14ac:dyDescent="0.2">
      <c r="C85" s="16">
        <v>44547</v>
      </c>
      <c r="D85" s="9" t="s">
        <v>169</v>
      </c>
      <c r="E85" s="17" t="s">
        <v>133</v>
      </c>
      <c r="F85" s="18">
        <v>-185</v>
      </c>
    </row>
    <row r="86" spans="3:6" x14ac:dyDescent="0.2">
      <c r="C86" s="16">
        <v>44550</v>
      </c>
      <c r="D86" s="9" t="s">
        <v>170</v>
      </c>
      <c r="E86" s="17" t="s">
        <v>86</v>
      </c>
      <c r="F86" s="18">
        <v>-55.91</v>
      </c>
    </row>
    <row r="87" spans="3:6" x14ac:dyDescent="0.2">
      <c r="C87" s="16">
        <v>44561</v>
      </c>
      <c r="D87" s="9" t="s">
        <v>171</v>
      </c>
      <c r="E87" s="17" t="s">
        <v>107</v>
      </c>
      <c r="F87" s="18">
        <v>-978.08</v>
      </c>
    </row>
    <row r="88" spans="3:6" x14ac:dyDescent="0.2">
      <c r="C88" s="16">
        <v>44561</v>
      </c>
      <c r="D88" s="9" t="s">
        <v>172</v>
      </c>
      <c r="E88" s="17" t="s">
        <v>173</v>
      </c>
      <c r="F88" s="18">
        <v>-23.98</v>
      </c>
    </row>
    <row r="89" spans="3:6" x14ac:dyDescent="0.2">
      <c r="C89" s="16">
        <v>44561</v>
      </c>
      <c r="D89" s="9" t="s">
        <v>174</v>
      </c>
      <c r="E89" s="17" t="s">
        <v>166</v>
      </c>
      <c r="F89" s="18">
        <v>-860</v>
      </c>
    </row>
    <row r="90" spans="3:6" x14ac:dyDescent="0.2">
      <c r="C90" s="16">
        <v>44561</v>
      </c>
      <c r="D90" s="9" t="s">
        <v>175</v>
      </c>
      <c r="E90" s="17" t="s">
        <v>92</v>
      </c>
      <c r="F90" s="18">
        <v>-287.32</v>
      </c>
    </row>
    <row r="91" spans="3:6" x14ac:dyDescent="0.2">
      <c r="C91" s="16">
        <v>44561</v>
      </c>
      <c r="D91" s="9" t="s">
        <v>176</v>
      </c>
      <c r="E91" s="17" t="s">
        <v>86</v>
      </c>
      <c r="F91" s="18">
        <v>-1943.39</v>
      </c>
    </row>
    <row r="92" spans="3:6" x14ac:dyDescent="0.2">
      <c r="C92" s="16">
        <v>44561</v>
      </c>
      <c r="D92" s="9" t="s">
        <v>177</v>
      </c>
      <c r="E92" s="17" t="s">
        <v>88</v>
      </c>
      <c r="F92" s="18">
        <v>-1570.4</v>
      </c>
    </row>
    <row r="93" spans="3:6" x14ac:dyDescent="0.2">
      <c r="C93" s="16">
        <v>44561</v>
      </c>
      <c r="D93" s="9" t="s">
        <v>178</v>
      </c>
      <c r="E93" s="17" t="s">
        <v>133</v>
      </c>
      <c r="F93" s="18">
        <v>-130</v>
      </c>
    </row>
    <row r="94" spans="3:6" x14ac:dyDescent="0.2">
      <c r="C94" s="16">
        <v>44561</v>
      </c>
      <c r="D94" s="9" t="s">
        <v>3</v>
      </c>
      <c r="E94" s="17" t="s">
        <v>179</v>
      </c>
      <c r="F94" s="18">
        <v>-10</v>
      </c>
    </row>
    <row r="95" spans="3:6" x14ac:dyDescent="0.2">
      <c r="C95" s="16">
        <v>44561</v>
      </c>
      <c r="D95" s="9" t="s">
        <v>3</v>
      </c>
      <c r="E95" s="17" t="s">
        <v>180</v>
      </c>
      <c r="F95" s="18">
        <v>-80</v>
      </c>
    </row>
    <row r="96" spans="3:6" x14ac:dyDescent="0.2">
      <c r="C96" s="16">
        <v>44561</v>
      </c>
      <c r="D96" s="9" t="s">
        <v>3</v>
      </c>
      <c r="E96" s="17" t="s">
        <v>181</v>
      </c>
      <c r="F96" s="18">
        <v>57182.95</v>
      </c>
    </row>
    <row r="97" spans="3:7" x14ac:dyDescent="0.2">
      <c r="C97" s="16">
        <v>44561</v>
      </c>
      <c r="D97" s="9" t="s">
        <v>3</v>
      </c>
      <c r="E97" s="17" t="s">
        <v>114</v>
      </c>
      <c r="F97" s="18">
        <v>-218.81</v>
      </c>
    </row>
    <row r="98" spans="3:7" x14ac:dyDescent="0.2">
      <c r="C98" s="16">
        <v>44561</v>
      </c>
      <c r="D98" s="9" t="s">
        <v>3</v>
      </c>
      <c r="E98" s="17" t="s">
        <v>117</v>
      </c>
      <c r="F98" s="18">
        <v>-1103.43</v>
      </c>
    </row>
    <row r="99" spans="3:7" x14ac:dyDescent="0.2">
      <c r="C99" s="16">
        <v>44561</v>
      </c>
      <c r="D99" s="9" t="s">
        <v>3</v>
      </c>
      <c r="E99" s="17" t="s">
        <v>116</v>
      </c>
      <c r="F99" s="18">
        <v>-113.79</v>
      </c>
    </row>
    <row r="100" spans="3:7" x14ac:dyDescent="0.2">
      <c r="C100" s="16">
        <v>44561</v>
      </c>
      <c r="D100" s="9" t="s">
        <v>3</v>
      </c>
      <c r="E100" s="17" t="s">
        <v>182</v>
      </c>
      <c r="F100" s="18">
        <v>67.27</v>
      </c>
    </row>
    <row r="101" spans="3:7" x14ac:dyDescent="0.2">
      <c r="C101" s="16">
        <v>44561</v>
      </c>
      <c r="D101" s="9" t="s">
        <v>3</v>
      </c>
      <c r="E101" s="17" t="s">
        <v>113</v>
      </c>
      <c r="F101" s="18">
        <v>-8734.36</v>
      </c>
    </row>
    <row r="102" spans="3:7" x14ac:dyDescent="0.2">
      <c r="D102" s="9" t="s">
        <v>3</v>
      </c>
      <c r="E102" s="17" t="s">
        <v>183</v>
      </c>
      <c r="G102" s="18">
        <f>175652.45-211562.1</f>
        <v>-35909.649999999994</v>
      </c>
    </row>
    <row r="103" spans="3:7" x14ac:dyDescent="0.2">
      <c r="C103" s="16">
        <v>44561</v>
      </c>
      <c r="D103" s="9" t="s">
        <v>3</v>
      </c>
      <c r="E103" s="17" t="s">
        <v>184</v>
      </c>
      <c r="G103" s="18">
        <v>73621.740000000005</v>
      </c>
    </row>
    <row r="104" spans="3:7" x14ac:dyDescent="0.2">
      <c r="D104" s="9" t="s">
        <v>3</v>
      </c>
      <c r="E104" s="17" t="s">
        <v>3</v>
      </c>
    </row>
    <row r="105" spans="3:7" x14ac:dyDescent="0.2">
      <c r="C105" s="16">
        <v>44562</v>
      </c>
      <c r="D105" s="9" t="s">
        <v>3</v>
      </c>
      <c r="E105" s="17" t="s">
        <v>74</v>
      </c>
      <c r="G105" s="18">
        <v>73621.740000000005</v>
      </c>
    </row>
    <row r="106" spans="3:7" x14ac:dyDescent="0.2">
      <c r="C106" s="16">
        <v>44562</v>
      </c>
      <c r="D106" s="9" t="s">
        <v>185</v>
      </c>
      <c r="E106" s="17" t="s">
        <v>94</v>
      </c>
      <c r="F106" s="18">
        <v>-113.75</v>
      </c>
    </row>
    <row r="107" spans="3:7" x14ac:dyDescent="0.2">
      <c r="C107" s="16">
        <v>44562</v>
      </c>
      <c r="D107" s="9" t="s">
        <v>186</v>
      </c>
      <c r="E107" s="17" t="s">
        <v>82</v>
      </c>
      <c r="F107" s="18">
        <v>-11000</v>
      </c>
    </row>
    <row r="108" spans="3:7" x14ac:dyDescent="0.2">
      <c r="C108" s="16">
        <v>44562</v>
      </c>
      <c r="D108" s="9" t="s">
        <v>187</v>
      </c>
      <c r="E108" s="17" t="s">
        <v>92</v>
      </c>
      <c r="F108" s="18">
        <v>-2000</v>
      </c>
    </row>
    <row r="109" spans="3:7" x14ac:dyDescent="0.2">
      <c r="C109" s="16">
        <v>44562</v>
      </c>
      <c r="D109" s="9" t="s">
        <v>188</v>
      </c>
      <c r="E109" s="17" t="s">
        <v>86</v>
      </c>
      <c r="F109" s="18">
        <v>-658</v>
      </c>
    </row>
    <row r="110" spans="3:7" x14ac:dyDescent="0.2">
      <c r="C110" s="16">
        <v>44562</v>
      </c>
      <c r="D110" s="9" t="s">
        <v>189</v>
      </c>
      <c r="E110" s="17" t="s">
        <v>88</v>
      </c>
      <c r="F110" s="18">
        <v>-417.94</v>
      </c>
    </row>
    <row r="111" spans="3:7" x14ac:dyDescent="0.2">
      <c r="C111" s="16">
        <v>44562</v>
      </c>
      <c r="D111" s="9" t="s">
        <v>190</v>
      </c>
      <c r="E111" s="17" t="s">
        <v>78</v>
      </c>
      <c r="F111" s="18">
        <v>-2499.6999999999998</v>
      </c>
    </row>
    <row r="112" spans="3:7" x14ac:dyDescent="0.2">
      <c r="C112" s="16">
        <v>44562</v>
      </c>
      <c r="D112" s="9" t="s">
        <v>191</v>
      </c>
      <c r="E112" s="17" t="s">
        <v>80</v>
      </c>
      <c r="F112" s="18">
        <v>-11000</v>
      </c>
    </row>
    <row r="113" spans="3:6" x14ac:dyDescent="0.2">
      <c r="C113" s="16">
        <v>44575</v>
      </c>
      <c r="D113" s="9" t="s">
        <v>192</v>
      </c>
      <c r="E113" s="17" t="s">
        <v>102</v>
      </c>
      <c r="F113" s="18">
        <v>-230</v>
      </c>
    </row>
    <row r="114" spans="3:6" x14ac:dyDescent="0.2">
      <c r="C114" s="16">
        <v>44575</v>
      </c>
      <c r="D114" s="9" t="s">
        <v>193</v>
      </c>
      <c r="E114" s="17" t="s">
        <v>166</v>
      </c>
      <c r="F114" s="18">
        <v>-430</v>
      </c>
    </row>
    <row r="115" spans="3:6" x14ac:dyDescent="0.2">
      <c r="C115" s="16">
        <v>44575</v>
      </c>
      <c r="D115" s="9" t="s">
        <v>194</v>
      </c>
      <c r="E115" s="17" t="s">
        <v>84</v>
      </c>
      <c r="F115" s="18">
        <v>-36.33</v>
      </c>
    </row>
    <row r="116" spans="3:6" x14ac:dyDescent="0.2">
      <c r="C116" s="16">
        <v>44575</v>
      </c>
      <c r="D116" s="9" t="s">
        <v>195</v>
      </c>
      <c r="E116" s="17" t="s">
        <v>86</v>
      </c>
      <c r="F116" s="18">
        <v>-132.88</v>
      </c>
    </row>
    <row r="117" spans="3:6" x14ac:dyDescent="0.2">
      <c r="C117" s="16">
        <v>44585</v>
      </c>
      <c r="D117" s="9" t="s">
        <v>196</v>
      </c>
      <c r="E117" s="17" t="s">
        <v>88</v>
      </c>
      <c r="F117" s="18">
        <v>-706.4</v>
      </c>
    </row>
    <row r="118" spans="3:6" x14ac:dyDescent="0.2">
      <c r="C118" s="16">
        <v>44585</v>
      </c>
      <c r="D118" s="9" t="s">
        <v>197</v>
      </c>
      <c r="E118" s="17" t="s">
        <v>78</v>
      </c>
      <c r="F118" s="18">
        <v>-3243.6</v>
      </c>
    </row>
    <row r="119" spans="3:6" x14ac:dyDescent="0.2">
      <c r="C119" s="16">
        <v>44592</v>
      </c>
      <c r="D119" s="9" t="s">
        <v>198</v>
      </c>
      <c r="E119" s="17" t="s">
        <v>199</v>
      </c>
      <c r="F119" s="18">
        <v>-179</v>
      </c>
    </row>
    <row r="120" spans="3:6" x14ac:dyDescent="0.2">
      <c r="C120" s="16">
        <v>44592</v>
      </c>
      <c r="D120" s="9" t="s">
        <v>200</v>
      </c>
      <c r="E120" s="17" t="s">
        <v>173</v>
      </c>
      <c r="F120" s="18">
        <v>-180.11</v>
      </c>
    </row>
    <row r="121" spans="3:6" x14ac:dyDescent="0.2">
      <c r="C121" s="16">
        <v>44592</v>
      </c>
      <c r="D121" s="9" t="s">
        <v>201</v>
      </c>
      <c r="E121" s="17" t="s">
        <v>202</v>
      </c>
      <c r="F121" s="18">
        <v>-114</v>
      </c>
    </row>
    <row r="122" spans="3:6" x14ac:dyDescent="0.2">
      <c r="C122" s="16">
        <v>44592</v>
      </c>
      <c r="D122" s="9" t="s">
        <v>203</v>
      </c>
      <c r="E122" s="17" t="s">
        <v>92</v>
      </c>
      <c r="F122" s="18">
        <v>-255.27</v>
      </c>
    </row>
    <row r="123" spans="3:6" x14ac:dyDescent="0.2">
      <c r="C123" s="16">
        <v>44592</v>
      </c>
      <c r="D123" s="9" t="s">
        <v>204</v>
      </c>
      <c r="E123" s="17" t="s">
        <v>86</v>
      </c>
      <c r="F123" s="18">
        <v>-678.69</v>
      </c>
    </row>
    <row r="124" spans="3:6" x14ac:dyDescent="0.2">
      <c r="C124" s="16">
        <v>44592</v>
      </c>
      <c r="D124" s="9" t="s">
        <v>3</v>
      </c>
      <c r="E124" s="17" t="s">
        <v>205</v>
      </c>
      <c r="F124" s="18">
        <v>10</v>
      </c>
    </row>
    <row r="125" spans="3:6" x14ac:dyDescent="0.2">
      <c r="C125" s="16">
        <v>44592</v>
      </c>
      <c r="D125" s="9" t="s">
        <v>3</v>
      </c>
      <c r="E125" s="17" t="s">
        <v>206</v>
      </c>
      <c r="F125" s="18">
        <v>56381.87</v>
      </c>
    </row>
    <row r="126" spans="3:6" x14ac:dyDescent="0.2">
      <c r="C126" s="16">
        <v>44592</v>
      </c>
      <c r="D126" s="9" t="s">
        <v>3</v>
      </c>
      <c r="E126" s="17" t="s">
        <v>116</v>
      </c>
      <c r="F126" s="18">
        <v>-233.62</v>
      </c>
    </row>
    <row r="127" spans="3:6" x14ac:dyDescent="0.2">
      <c r="C127" s="16">
        <v>44592</v>
      </c>
      <c r="D127" s="9" t="s">
        <v>3</v>
      </c>
      <c r="E127" s="17" t="s">
        <v>117</v>
      </c>
      <c r="F127" s="18">
        <v>-1071.26</v>
      </c>
    </row>
    <row r="128" spans="3:6" x14ac:dyDescent="0.2">
      <c r="C128" s="16">
        <v>44592</v>
      </c>
      <c r="D128" s="9" t="s">
        <v>3</v>
      </c>
      <c r="E128" s="17" t="s">
        <v>207</v>
      </c>
      <c r="F128" s="18">
        <v>-111.69</v>
      </c>
    </row>
    <row r="129" spans="3:6" x14ac:dyDescent="0.2">
      <c r="C129" s="16">
        <v>44592</v>
      </c>
      <c r="D129" s="9" t="s">
        <v>3</v>
      </c>
      <c r="E129" s="17" t="s">
        <v>208</v>
      </c>
      <c r="F129" s="18">
        <v>-67</v>
      </c>
    </row>
    <row r="130" spans="3:6" x14ac:dyDescent="0.2">
      <c r="C130" s="16">
        <v>44592</v>
      </c>
      <c r="D130" s="9" t="s">
        <v>3</v>
      </c>
      <c r="E130" s="17" t="s">
        <v>111</v>
      </c>
      <c r="F130" s="18">
        <v>-1000</v>
      </c>
    </row>
    <row r="131" spans="3:6" x14ac:dyDescent="0.2">
      <c r="C131" s="16">
        <v>44592</v>
      </c>
      <c r="D131" s="9" t="s">
        <v>3</v>
      </c>
      <c r="E131" s="17" t="s">
        <v>114</v>
      </c>
      <c r="F131" s="18">
        <v>-234</v>
      </c>
    </row>
    <row r="132" spans="3:6" x14ac:dyDescent="0.2">
      <c r="C132" s="16">
        <v>44592</v>
      </c>
      <c r="D132" s="9" t="s">
        <v>3</v>
      </c>
      <c r="E132" s="17" t="s">
        <v>113</v>
      </c>
      <c r="F132" s="18">
        <v>-9025.52</v>
      </c>
    </row>
    <row r="133" spans="3:6" x14ac:dyDescent="0.2">
      <c r="C133" s="16">
        <v>44593</v>
      </c>
      <c r="D133" s="9" t="s">
        <v>209</v>
      </c>
      <c r="E133" s="17" t="s">
        <v>94</v>
      </c>
      <c r="F133" s="18">
        <v>-121.03</v>
      </c>
    </row>
    <row r="134" spans="3:6" x14ac:dyDescent="0.2">
      <c r="C134" s="16">
        <v>44593</v>
      </c>
      <c r="D134" s="9" t="s">
        <v>210</v>
      </c>
      <c r="E134" s="17" t="s">
        <v>102</v>
      </c>
      <c r="F134" s="18">
        <v>-235</v>
      </c>
    </row>
    <row r="135" spans="3:6" x14ac:dyDescent="0.2">
      <c r="C135" s="16">
        <v>44593</v>
      </c>
      <c r="D135" s="9" t="s">
        <v>211</v>
      </c>
      <c r="E135" s="17" t="s">
        <v>80</v>
      </c>
      <c r="F135" s="18">
        <v>-11000</v>
      </c>
    </row>
    <row r="136" spans="3:6" x14ac:dyDescent="0.2">
      <c r="C136" s="16">
        <v>44593</v>
      </c>
      <c r="D136" s="9" t="s">
        <v>212</v>
      </c>
      <c r="E136" s="17" t="s">
        <v>82</v>
      </c>
      <c r="F136" s="18">
        <v>-11000</v>
      </c>
    </row>
    <row r="137" spans="3:6" x14ac:dyDescent="0.2">
      <c r="C137" s="16">
        <v>44593</v>
      </c>
      <c r="D137" s="9" t="s">
        <v>213</v>
      </c>
      <c r="E137" s="17" t="s">
        <v>92</v>
      </c>
      <c r="F137" s="18">
        <v>-2000</v>
      </c>
    </row>
    <row r="138" spans="3:6" x14ac:dyDescent="0.2">
      <c r="C138" s="16">
        <v>44593</v>
      </c>
      <c r="D138" s="9" t="s">
        <v>214</v>
      </c>
      <c r="E138" s="17" t="s">
        <v>86</v>
      </c>
      <c r="F138" s="18">
        <v>-658</v>
      </c>
    </row>
    <row r="139" spans="3:6" x14ac:dyDescent="0.2">
      <c r="C139" s="16">
        <v>44593</v>
      </c>
      <c r="D139" s="9" t="s">
        <v>215</v>
      </c>
      <c r="E139" s="17" t="s">
        <v>88</v>
      </c>
      <c r="F139" s="18">
        <v>-435.11</v>
      </c>
    </row>
    <row r="140" spans="3:6" x14ac:dyDescent="0.2">
      <c r="C140" s="16">
        <v>44593</v>
      </c>
      <c r="D140" s="9" t="s">
        <v>216</v>
      </c>
      <c r="E140" s="17" t="s">
        <v>217</v>
      </c>
      <c r="F140" s="18">
        <v>-3091.88</v>
      </c>
    </row>
    <row r="141" spans="3:6" x14ac:dyDescent="0.2">
      <c r="C141" s="16">
        <v>44613</v>
      </c>
      <c r="D141" s="9" t="s">
        <v>218</v>
      </c>
      <c r="E141" s="17" t="s">
        <v>219</v>
      </c>
      <c r="F141" s="18">
        <v>-20</v>
      </c>
    </row>
    <row r="142" spans="3:6" x14ac:dyDescent="0.2">
      <c r="C142" s="16">
        <v>44613</v>
      </c>
      <c r="D142" s="9" t="s">
        <v>220</v>
      </c>
      <c r="E142" s="17" t="s">
        <v>160</v>
      </c>
      <c r="F142" s="18">
        <v>-284.39999999999998</v>
      </c>
    </row>
    <row r="143" spans="3:6" x14ac:dyDescent="0.2">
      <c r="C143" s="16">
        <v>44613</v>
      </c>
      <c r="D143" s="9" t="s">
        <v>221</v>
      </c>
      <c r="E143" s="17" t="s">
        <v>100</v>
      </c>
      <c r="F143" s="18">
        <v>-300</v>
      </c>
    </row>
    <row r="144" spans="3:6" x14ac:dyDescent="0.2">
      <c r="C144" s="16">
        <v>44613</v>
      </c>
      <c r="D144" s="9" t="s">
        <v>222</v>
      </c>
      <c r="E144" s="17" t="s">
        <v>86</v>
      </c>
      <c r="F144" s="18">
        <v>-1142.33</v>
      </c>
    </row>
    <row r="145" spans="3:6" x14ac:dyDescent="0.2">
      <c r="C145" s="16">
        <v>44613</v>
      </c>
      <c r="D145" s="9" t="s">
        <v>223</v>
      </c>
      <c r="E145" s="17" t="s">
        <v>88</v>
      </c>
      <c r="F145" s="18">
        <v>-1695.28</v>
      </c>
    </row>
    <row r="146" spans="3:6" x14ac:dyDescent="0.2">
      <c r="C146" s="16">
        <v>44613</v>
      </c>
      <c r="D146" s="9" t="s">
        <v>224</v>
      </c>
      <c r="E146" s="17" t="s">
        <v>217</v>
      </c>
      <c r="F146" s="18">
        <v>-2938.5</v>
      </c>
    </row>
    <row r="147" spans="3:6" x14ac:dyDescent="0.2">
      <c r="C147" s="16">
        <v>44620</v>
      </c>
      <c r="D147" s="9" t="s">
        <v>225</v>
      </c>
      <c r="E147" s="17" t="s">
        <v>92</v>
      </c>
      <c r="F147" s="18">
        <v>-371.44</v>
      </c>
    </row>
    <row r="148" spans="3:6" x14ac:dyDescent="0.2">
      <c r="C148" s="16">
        <v>44620</v>
      </c>
      <c r="D148" s="9" t="s">
        <v>226</v>
      </c>
      <c r="E148" s="17" t="s">
        <v>86</v>
      </c>
      <c r="F148" s="18">
        <v>-688.4</v>
      </c>
    </row>
    <row r="149" spans="3:6" x14ac:dyDescent="0.2">
      <c r="C149" s="16">
        <v>44620</v>
      </c>
      <c r="D149" s="9" t="s">
        <v>3</v>
      </c>
      <c r="E149" s="17" t="s">
        <v>116</v>
      </c>
      <c r="F149" s="18">
        <v>-192.05</v>
      </c>
    </row>
    <row r="150" spans="3:6" x14ac:dyDescent="0.2">
      <c r="C150" s="16">
        <v>44620</v>
      </c>
      <c r="D150" s="9" t="s">
        <v>3</v>
      </c>
      <c r="E150" s="17" t="s">
        <v>115</v>
      </c>
      <c r="F150" s="18">
        <v>-3.46</v>
      </c>
    </row>
    <row r="151" spans="3:6" x14ac:dyDescent="0.2">
      <c r="C151" s="16">
        <v>44620</v>
      </c>
      <c r="D151" s="9" t="s">
        <v>3</v>
      </c>
      <c r="E151" s="17" t="s">
        <v>117</v>
      </c>
      <c r="F151" s="18">
        <v>-1712.32</v>
      </c>
    </row>
    <row r="152" spans="3:6" x14ac:dyDescent="0.2">
      <c r="C152" s="16">
        <v>44620</v>
      </c>
      <c r="D152" s="9" t="s">
        <v>3</v>
      </c>
      <c r="E152" s="17" t="s">
        <v>111</v>
      </c>
      <c r="F152" s="18">
        <v>-1000</v>
      </c>
    </row>
    <row r="153" spans="3:6" x14ac:dyDescent="0.2">
      <c r="C153" s="16">
        <v>44620</v>
      </c>
      <c r="D153" s="9" t="s">
        <v>3</v>
      </c>
      <c r="E153" s="17" t="s">
        <v>227</v>
      </c>
      <c r="F153" s="18">
        <v>59286</v>
      </c>
    </row>
    <row r="154" spans="3:6" x14ac:dyDescent="0.2">
      <c r="C154" s="16">
        <v>44620</v>
      </c>
      <c r="D154" s="9" t="s">
        <v>3</v>
      </c>
      <c r="E154" s="17" t="s">
        <v>113</v>
      </c>
      <c r="F154" s="18">
        <v>-9025.52</v>
      </c>
    </row>
    <row r="155" spans="3:6" x14ac:dyDescent="0.2">
      <c r="C155" s="16">
        <v>44620</v>
      </c>
      <c r="D155" s="9" t="s">
        <v>3</v>
      </c>
      <c r="E155" s="17" t="s">
        <v>228</v>
      </c>
      <c r="F155" s="18">
        <v>-515.74</v>
      </c>
    </row>
    <row r="156" spans="3:6" x14ac:dyDescent="0.2">
      <c r="C156" s="16">
        <v>44620</v>
      </c>
      <c r="D156" s="9" t="s">
        <v>3</v>
      </c>
      <c r="E156" s="17" t="s">
        <v>114</v>
      </c>
      <c r="F156" s="18">
        <v>-231.89</v>
      </c>
    </row>
    <row r="157" spans="3:6" x14ac:dyDescent="0.2">
      <c r="C157" s="16">
        <v>44620</v>
      </c>
      <c r="D157" s="9" t="s">
        <v>3</v>
      </c>
      <c r="E157" s="17" t="s">
        <v>229</v>
      </c>
      <c r="F157" s="18">
        <v>695.78</v>
      </c>
    </row>
    <row r="158" spans="3:6" x14ac:dyDescent="0.2">
      <c r="C158" s="16">
        <v>44620</v>
      </c>
      <c r="D158" s="9" t="s">
        <v>3</v>
      </c>
      <c r="E158" s="17" t="s">
        <v>228</v>
      </c>
      <c r="F158" s="18">
        <v>-396.24</v>
      </c>
    </row>
    <row r="159" spans="3:6" x14ac:dyDescent="0.2">
      <c r="C159" s="16">
        <v>44621</v>
      </c>
      <c r="D159" s="9" t="s">
        <v>230</v>
      </c>
      <c r="E159" s="17" t="s">
        <v>80</v>
      </c>
      <c r="F159" s="18">
        <v>-11000</v>
      </c>
    </row>
    <row r="160" spans="3:6" x14ac:dyDescent="0.2">
      <c r="C160" s="16">
        <v>44621</v>
      </c>
      <c r="D160" s="9" t="s">
        <v>231</v>
      </c>
      <c r="E160" s="17" t="s">
        <v>94</v>
      </c>
      <c r="F160" s="18">
        <v>-121.85</v>
      </c>
    </row>
    <row r="161" spans="3:6" x14ac:dyDescent="0.2">
      <c r="C161" s="16">
        <v>44621</v>
      </c>
      <c r="D161" s="9" t="s">
        <v>232</v>
      </c>
      <c r="E161" s="17" t="s">
        <v>233</v>
      </c>
      <c r="F161" s="18">
        <v>-49</v>
      </c>
    </row>
    <row r="162" spans="3:6" x14ac:dyDescent="0.2">
      <c r="C162" s="16">
        <v>44621</v>
      </c>
      <c r="D162" s="9" t="s">
        <v>234</v>
      </c>
      <c r="E162" s="17" t="s">
        <v>162</v>
      </c>
      <c r="F162" s="18">
        <v>-84</v>
      </c>
    </row>
    <row r="163" spans="3:6" x14ac:dyDescent="0.2">
      <c r="C163" s="16">
        <v>44621</v>
      </c>
      <c r="D163" s="9" t="s">
        <v>235</v>
      </c>
      <c r="E163" s="17" t="s">
        <v>82</v>
      </c>
      <c r="F163" s="18">
        <v>-11000</v>
      </c>
    </row>
    <row r="164" spans="3:6" x14ac:dyDescent="0.2">
      <c r="C164" s="16">
        <v>44621</v>
      </c>
      <c r="D164" s="9" t="s">
        <v>236</v>
      </c>
      <c r="E164" s="17" t="s">
        <v>92</v>
      </c>
      <c r="F164" s="18">
        <v>-2000</v>
      </c>
    </row>
    <row r="165" spans="3:6" x14ac:dyDescent="0.2">
      <c r="C165" s="16">
        <v>44621</v>
      </c>
      <c r="D165" s="9" t="s">
        <v>237</v>
      </c>
      <c r="E165" s="17" t="s">
        <v>86</v>
      </c>
      <c r="F165" s="18">
        <v>-658</v>
      </c>
    </row>
    <row r="166" spans="3:6" x14ac:dyDescent="0.2">
      <c r="C166" s="16">
        <v>44621</v>
      </c>
      <c r="D166" s="9" t="s">
        <v>238</v>
      </c>
      <c r="E166" s="17" t="s">
        <v>88</v>
      </c>
      <c r="F166" s="18">
        <v>-435.11</v>
      </c>
    </row>
    <row r="167" spans="3:6" x14ac:dyDescent="0.2">
      <c r="C167" s="16">
        <v>44621</v>
      </c>
      <c r="D167" s="9" t="s">
        <v>239</v>
      </c>
      <c r="E167" s="17" t="s">
        <v>217</v>
      </c>
      <c r="F167" s="18">
        <v>-4187.71</v>
      </c>
    </row>
    <row r="168" spans="3:6" x14ac:dyDescent="0.2">
      <c r="C168" s="16">
        <v>44637</v>
      </c>
      <c r="D168" s="9" t="s">
        <v>240</v>
      </c>
      <c r="E168" s="17" t="s">
        <v>90</v>
      </c>
      <c r="F168" s="18">
        <v>-777.5</v>
      </c>
    </row>
    <row r="169" spans="3:6" x14ac:dyDescent="0.2">
      <c r="C169" s="16">
        <v>44637</v>
      </c>
      <c r="D169" s="9" t="s">
        <v>241</v>
      </c>
      <c r="E169" s="17" t="s">
        <v>102</v>
      </c>
      <c r="F169" s="18">
        <v>-280</v>
      </c>
    </row>
    <row r="170" spans="3:6" x14ac:dyDescent="0.2">
      <c r="C170" s="16">
        <v>44637</v>
      </c>
      <c r="D170" s="9" t="s">
        <v>242</v>
      </c>
      <c r="E170" s="17" t="s">
        <v>84</v>
      </c>
      <c r="F170" s="18">
        <v>-28.33</v>
      </c>
    </row>
    <row r="171" spans="3:6" x14ac:dyDescent="0.2">
      <c r="C171" s="16">
        <v>44637</v>
      </c>
      <c r="D171" s="9" t="s">
        <v>243</v>
      </c>
      <c r="E171" s="17" t="s">
        <v>86</v>
      </c>
      <c r="F171" s="18">
        <v>-134.5</v>
      </c>
    </row>
    <row r="172" spans="3:6" x14ac:dyDescent="0.2">
      <c r="C172" s="16">
        <v>44645</v>
      </c>
      <c r="D172" s="9" t="s">
        <v>244</v>
      </c>
      <c r="E172" s="17" t="s">
        <v>245</v>
      </c>
      <c r="F172" s="18">
        <v>-383.17</v>
      </c>
    </row>
    <row r="173" spans="3:6" x14ac:dyDescent="0.2">
      <c r="C173" s="16">
        <v>44645</v>
      </c>
      <c r="D173" s="9" t="s">
        <v>246</v>
      </c>
      <c r="E173" s="17" t="s">
        <v>247</v>
      </c>
      <c r="F173" s="18">
        <v>-124</v>
      </c>
    </row>
    <row r="174" spans="3:6" x14ac:dyDescent="0.2">
      <c r="C174" s="16">
        <v>44645</v>
      </c>
      <c r="D174" s="9" t="s">
        <v>248</v>
      </c>
      <c r="E174" s="17" t="s">
        <v>88</v>
      </c>
      <c r="F174" s="18">
        <v>-8229.84</v>
      </c>
    </row>
    <row r="175" spans="3:6" x14ac:dyDescent="0.2">
      <c r="C175" s="16">
        <v>44645</v>
      </c>
      <c r="D175" s="9" t="s">
        <v>249</v>
      </c>
      <c r="E175" s="17" t="s">
        <v>217</v>
      </c>
      <c r="F175" s="18">
        <v>-3429.62</v>
      </c>
    </row>
    <row r="176" spans="3:6" x14ac:dyDescent="0.2">
      <c r="C176" s="16">
        <v>44651</v>
      </c>
      <c r="D176" s="9" t="s">
        <v>250</v>
      </c>
      <c r="E176" s="17" t="s">
        <v>251</v>
      </c>
      <c r="F176" s="18">
        <v>-500</v>
      </c>
    </row>
    <row r="177" spans="3:6" x14ac:dyDescent="0.2">
      <c r="C177" s="16">
        <v>44651</v>
      </c>
      <c r="D177" s="9" t="s">
        <v>252</v>
      </c>
      <c r="E177" s="17" t="s">
        <v>173</v>
      </c>
      <c r="F177" s="18">
        <v>-641.72</v>
      </c>
    </row>
    <row r="178" spans="3:6" x14ac:dyDescent="0.2">
      <c r="C178" s="16">
        <v>44651</v>
      </c>
      <c r="D178" s="9" t="s">
        <v>253</v>
      </c>
      <c r="E178" s="17" t="s">
        <v>92</v>
      </c>
      <c r="F178" s="18">
        <v>-615.80999999999995</v>
      </c>
    </row>
    <row r="179" spans="3:6" x14ac:dyDescent="0.2">
      <c r="C179" s="16">
        <v>44651</v>
      </c>
      <c r="D179" s="9" t="s">
        <v>254</v>
      </c>
      <c r="E179" s="17" t="s">
        <v>86</v>
      </c>
      <c r="F179" s="18">
        <v>-1554.13</v>
      </c>
    </row>
    <row r="180" spans="3:6" x14ac:dyDescent="0.2">
      <c r="C180" s="16">
        <v>44651</v>
      </c>
      <c r="D180" s="9" t="s">
        <v>3</v>
      </c>
      <c r="E180" s="17" t="s">
        <v>112</v>
      </c>
      <c r="F180" s="18">
        <v>-57</v>
      </c>
    </row>
    <row r="181" spans="3:6" x14ac:dyDescent="0.2">
      <c r="C181" s="16">
        <v>44651</v>
      </c>
      <c r="D181" s="9" t="s">
        <v>3</v>
      </c>
      <c r="E181" s="17" t="s">
        <v>114</v>
      </c>
      <c r="F181" s="18">
        <v>-231.89</v>
      </c>
    </row>
    <row r="182" spans="3:6" x14ac:dyDescent="0.2">
      <c r="C182" s="16">
        <v>44651</v>
      </c>
      <c r="D182" s="9" t="s">
        <v>3</v>
      </c>
      <c r="E182" s="17" t="s">
        <v>179</v>
      </c>
      <c r="F182" s="18">
        <v>-40</v>
      </c>
    </row>
    <row r="183" spans="3:6" x14ac:dyDescent="0.2">
      <c r="C183" s="16">
        <v>44651</v>
      </c>
      <c r="D183" s="9" t="s">
        <v>3</v>
      </c>
      <c r="E183" s="17" t="s">
        <v>111</v>
      </c>
      <c r="F183" s="18">
        <v>-1000</v>
      </c>
    </row>
    <row r="184" spans="3:6" x14ac:dyDescent="0.2">
      <c r="C184" s="16">
        <v>44651</v>
      </c>
      <c r="D184" s="9" t="s">
        <v>3</v>
      </c>
      <c r="E184" s="17" t="s">
        <v>113</v>
      </c>
      <c r="F184" s="18">
        <v>-8152.08</v>
      </c>
    </row>
    <row r="185" spans="3:6" x14ac:dyDescent="0.2">
      <c r="C185" s="16">
        <v>44651</v>
      </c>
      <c r="D185" s="9" t="s">
        <v>3</v>
      </c>
      <c r="E185" s="17" t="s">
        <v>116</v>
      </c>
      <c r="F185" s="18">
        <v>-183.3</v>
      </c>
    </row>
    <row r="186" spans="3:6" x14ac:dyDescent="0.2">
      <c r="C186" s="16">
        <v>44651</v>
      </c>
      <c r="D186" s="9" t="s">
        <v>3</v>
      </c>
      <c r="E186" s="17" t="s">
        <v>255</v>
      </c>
      <c r="F186" s="18">
        <v>-421.92</v>
      </c>
    </row>
    <row r="187" spans="3:6" x14ac:dyDescent="0.2">
      <c r="C187" s="16">
        <v>44651</v>
      </c>
      <c r="D187" s="9" t="s">
        <v>3</v>
      </c>
      <c r="E187" s="17" t="s">
        <v>256</v>
      </c>
      <c r="F187" s="18">
        <v>65395.22</v>
      </c>
    </row>
    <row r="188" spans="3:6" x14ac:dyDescent="0.2">
      <c r="C188" s="16">
        <v>44651</v>
      </c>
      <c r="D188" s="9" t="s">
        <v>3</v>
      </c>
      <c r="E188" s="17" t="s">
        <v>117</v>
      </c>
      <c r="F188" s="18">
        <v>-1127.83</v>
      </c>
    </row>
    <row r="189" spans="3:6" x14ac:dyDescent="0.2">
      <c r="C189" s="16">
        <v>44651</v>
      </c>
      <c r="D189" s="9" t="s">
        <v>3</v>
      </c>
      <c r="E189" s="17" t="s">
        <v>255</v>
      </c>
      <c r="F189" s="18">
        <v>-528.83000000000004</v>
      </c>
    </row>
    <row r="190" spans="3:6" x14ac:dyDescent="0.2">
      <c r="C190" s="16">
        <v>44652</v>
      </c>
      <c r="D190" s="9" t="s">
        <v>257</v>
      </c>
      <c r="E190" s="17" t="s">
        <v>94</v>
      </c>
      <c r="F190" s="18">
        <v>-126.97</v>
      </c>
    </row>
    <row r="191" spans="3:6" x14ac:dyDescent="0.2">
      <c r="C191" s="16">
        <v>44652</v>
      </c>
      <c r="D191" s="9" t="s">
        <v>258</v>
      </c>
      <c r="E191" s="17" t="s">
        <v>100</v>
      </c>
      <c r="F191" s="18">
        <v>-1200</v>
      </c>
    </row>
    <row r="192" spans="3:6" x14ac:dyDescent="0.2">
      <c r="C192" s="16">
        <v>44652</v>
      </c>
      <c r="D192" s="9" t="s">
        <v>259</v>
      </c>
      <c r="E192" s="17" t="s">
        <v>82</v>
      </c>
      <c r="F192" s="18">
        <v>-11000</v>
      </c>
    </row>
    <row r="193" spans="3:6" x14ac:dyDescent="0.2">
      <c r="C193" s="16">
        <v>44652</v>
      </c>
      <c r="D193" s="9" t="s">
        <v>260</v>
      </c>
      <c r="E193" s="17" t="s">
        <v>92</v>
      </c>
      <c r="F193" s="18">
        <v>-2000</v>
      </c>
    </row>
    <row r="194" spans="3:6" x14ac:dyDescent="0.2">
      <c r="C194" s="16">
        <v>44652</v>
      </c>
      <c r="D194" s="9" t="s">
        <v>261</v>
      </c>
      <c r="E194" s="17" t="s">
        <v>86</v>
      </c>
      <c r="F194" s="18">
        <v>-658</v>
      </c>
    </row>
    <row r="195" spans="3:6" x14ac:dyDescent="0.2">
      <c r="C195" s="16">
        <v>44652</v>
      </c>
      <c r="D195" s="9" t="s">
        <v>262</v>
      </c>
      <c r="E195" s="17" t="s">
        <v>88</v>
      </c>
      <c r="F195" s="18">
        <v>-435.11</v>
      </c>
    </row>
    <row r="196" spans="3:6" x14ac:dyDescent="0.2">
      <c r="C196" s="16">
        <v>44652</v>
      </c>
      <c r="D196" s="9" t="s">
        <v>263</v>
      </c>
      <c r="E196" s="17" t="s">
        <v>217</v>
      </c>
      <c r="F196" s="18">
        <v>-4129.88</v>
      </c>
    </row>
    <row r="197" spans="3:6" x14ac:dyDescent="0.2">
      <c r="C197" s="16">
        <v>44652</v>
      </c>
      <c r="D197" s="9" t="s">
        <v>264</v>
      </c>
      <c r="E197" s="17" t="s">
        <v>80</v>
      </c>
      <c r="F197" s="18">
        <v>-11000</v>
      </c>
    </row>
    <row r="198" spans="3:6" x14ac:dyDescent="0.2">
      <c r="C198" s="16">
        <v>44669</v>
      </c>
      <c r="D198" s="9" t="s">
        <v>265</v>
      </c>
      <c r="E198" s="17" t="s">
        <v>130</v>
      </c>
      <c r="F198" s="18">
        <v>-430</v>
      </c>
    </row>
    <row r="199" spans="3:6" x14ac:dyDescent="0.2">
      <c r="C199" s="16">
        <v>44669</v>
      </c>
      <c r="D199" s="9" t="s">
        <v>266</v>
      </c>
      <c r="E199" s="17" t="s">
        <v>102</v>
      </c>
      <c r="F199" s="18">
        <v>-280</v>
      </c>
    </row>
    <row r="200" spans="3:6" x14ac:dyDescent="0.2">
      <c r="C200" s="16">
        <v>44669</v>
      </c>
      <c r="D200" s="9" t="s">
        <v>267</v>
      </c>
      <c r="E200" s="17" t="s">
        <v>173</v>
      </c>
      <c r="F200" s="18">
        <v>-220</v>
      </c>
    </row>
    <row r="201" spans="3:6" x14ac:dyDescent="0.2">
      <c r="C201" s="16">
        <v>44669</v>
      </c>
      <c r="D201" s="9" t="s">
        <v>268</v>
      </c>
      <c r="E201" s="17" t="s">
        <v>84</v>
      </c>
      <c r="F201" s="18">
        <v>-48.03</v>
      </c>
    </row>
    <row r="202" spans="3:6" x14ac:dyDescent="0.2">
      <c r="C202" s="16">
        <v>44669</v>
      </c>
      <c r="D202" s="9" t="s">
        <v>269</v>
      </c>
      <c r="E202" s="17" t="s">
        <v>86</v>
      </c>
      <c r="F202" s="18">
        <v>-160.43</v>
      </c>
    </row>
    <row r="203" spans="3:6" x14ac:dyDescent="0.2">
      <c r="C203" s="16">
        <v>44669</v>
      </c>
      <c r="D203" s="9" t="s">
        <v>270</v>
      </c>
      <c r="E203" s="17" t="s">
        <v>217</v>
      </c>
      <c r="F203" s="18">
        <v>-4129.24</v>
      </c>
    </row>
    <row r="204" spans="3:6" x14ac:dyDescent="0.2">
      <c r="C204" s="16">
        <v>44676</v>
      </c>
      <c r="D204" s="9" t="s">
        <v>271</v>
      </c>
      <c r="E204" s="17" t="s">
        <v>272</v>
      </c>
      <c r="F204" s="18">
        <v>-1700</v>
      </c>
    </row>
    <row r="205" spans="3:6" x14ac:dyDescent="0.2">
      <c r="C205" s="16">
        <v>44676</v>
      </c>
      <c r="D205" s="9" t="s">
        <v>273</v>
      </c>
      <c r="E205" s="17" t="s">
        <v>86</v>
      </c>
      <c r="F205" s="18">
        <v>-50.14</v>
      </c>
    </row>
    <row r="206" spans="3:6" x14ac:dyDescent="0.2">
      <c r="C206" s="16">
        <v>44676</v>
      </c>
      <c r="D206" s="9" t="s">
        <v>274</v>
      </c>
      <c r="E206" s="17" t="s">
        <v>88</v>
      </c>
      <c r="F206" s="18">
        <v>-21974.41</v>
      </c>
    </row>
    <row r="207" spans="3:6" x14ac:dyDescent="0.2">
      <c r="C207" s="16">
        <v>44681</v>
      </c>
      <c r="D207" s="9" t="s">
        <v>275</v>
      </c>
      <c r="E207" s="17" t="s">
        <v>276</v>
      </c>
      <c r="F207" s="18">
        <v>-103.45</v>
      </c>
    </row>
    <row r="208" spans="3:6" x14ac:dyDescent="0.2">
      <c r="C208" s="16">
        <v>44681</v>
      </c>
      <c r="D208" s="9" t="s">
        <v>277</v>
      </c>
      <c r="E208" s="17" t="s">
        <v>278</v>
      </c>
      <c r="F208" s="18">
        <v>-91.98</v>
      </c>
    </row>
    <row r="209" spans="3:6" x14ac:dyDescent="0.2">
      <c r="C209" s="16">
        <v>44681</v>
      </c>
      <c r="D209" s="9" t="s">
        <v>279</v>
      </c>
      <c r="E209" s="17" t="s">
        <v>173</v>
      </c>
      <c r="F209" s="18">
        <v>-446.7</v>
      </c>
    </row>
    <row r="210" spans="3:6" x14ac:dyDescent="0.2">
      <c r="C210" s="16">
        <v>44681</v>
      </c>
      <c r="D210" s="9" t="s">
        <v>280</v>
      </c>
      <c r="E210" s="17" t="s">
        <v>92</v>
      </c>
      <c r="F210" s="18">
        <v>-264.82</v>
      </c>
    </row>
    <row r="211" spans="3:6" x14ac:dyDescent="0.2">
      <c r="C211" s="16">
        <v>44681</v>
      </c>
      <c r="D211" s="9" t="s">
        <v>281</v>
      </c>
      <c r="E211" s="17" t="s">
        <v>86</v>
      </c>
      <c r="F211" s="18">
        <v>-647.57000000000005</v>
      </c>
    </row>
    <row r="212" spans="3:6" x14ac:dyDescent="0.2">
      <c r="C212" s="16">
        <v>44681</v>
      </c>
      <c r="D212" s="9" t="s">
        <v>3</v>
      </c>
      <c r="E212" s="17" t="s">
        <v>113</v>
      </c>
      <c r="F212" s="18">
        <v>-9025.52</v>
      </c>
    </row>
    <row r="213" spans="3:6" x14ac:dyDescent="0.2">
      <c r="C213" s="16">
        <v>44681</v>
      </c>
      <c r="D213" s="9" t="s">
        <v>3</v>
      </c>
      <c r="E213" s="17" t="s">
        <v>112</v>
      </c>
      <c r="F213" s="18">
        <v>-57</v>
      </c>
    </row>
    <row r="214" spans="3:6" x14ac:dyDescent="0.2">
      <c r="C214" s="16">
        <v>44681</v>
      </c>
      <c r="D214" s="9" t="s">
        <v>3</v>
      </c>
      <c r="E214" s="17" t="s">
        <v>112</v>
      </c>
      <c r="F214" s="18">
        <v>-57</v>
      </c>
    </row>
    <row r="215" spans="3:6" x14ac:dyDescent="0.2">
      <c r="C215" s="16">
        <v>44681</v>
      </c>
      <c r="D215" s="9" t="s">
        <v>3</v>
      </c>
      <c r="E215" s="17" t="s">
        <v>116</v>
      </c>
      <c r="F215" s="18">
        <v>-131.52000000000001</v>
      </c>
    </row>
    <row r="216" spans="3:6" x14ac:dyDescent="0.2">
      <c r="C216" s="16">
        <v>44681</v>
      </c>
      <c r="D216" s="9" t="s">
        <v>3</v>
      </c>
      <c r="E216" s="17" t="s">
        <v>255</v>
      </c>
      <c r="F216" s="18">
        <v>-397.07</v>
      </c>
    </row>
    <row r="217" spans="3:6" x14ac:dyDescent="0.2">
      <c r="C217" s="16">
        <v>44681</v>
      </c>
      <c r="D217" s="9" t="s">
        <v>3</v>
      </c>
      <c r="E217" s="17" t="s">
        <v>112</v>
      </c>
      <c r="F217" s="18">
        <v>-82</v>
      </c>
    </row>
    <row r="218" spans="3:6" x14ac:dyDescent="0.2">
      <c r="C218" s="16">
        <v>44681</v>
      </c>
      <c r="D218" s="9" t="s">
        <v>3</v>
      </c>
      <c r="E218" s="17" t="s">
        <v>114</v>
      </c>
      <c r="F218" s="18">
        <v>-231.89</v>
      </c>
    </row>
    <row r="219" spans="3:6" x14ac:dyDescent="0.2">
      <c r="C219" s="16">
        <v>44681</v>
      </c>
      <c r="D219" s="9" t="s">
        <v>3</v>
      </c>
      <c r="E219" s="17" t="s">
        <v>282</v>
      </c>
      <c r="F219" s="18">
        <v>56620.51</v>
      </c>
    </row>
    <row r="220" spans="3:6" x14ac:dyDescent="0.2">
      <c r="C220" s="16">
        <v>44681</v>
      </c>
      <c r="D220" s="9" t="s">
        <v>3</v>
      </c>
      <c r="E220" s="17" t="s">
        <v>255</v>
      </c>
      <c r="F220" s="18">
        <v>-495.55</v>
      </c>
    </row>
    <row r="221" spans="3:6" x14ac:dyDescent="0.2">
      <c r="C221" s="16">
        <v>44681</v>
      </c>
      <c r="D221" s="9" t="s">
        <v>3</v>
      </c>
      <c r="E221" s="17" t="s">
        <v>283</v>
      </c>
      <c r="F221" s="18">
        <v>-7500</v>
      </c>
    </row>
    <row r="222" spans="3:6" x14ac:dyDescent="0.2">
      <c r="C222" s="16">
        <v>44681</v>
      </c>
      <c r="D222" s="9" t="s">
        <v>3</v>
      </c>
      <c r="E222" s="17" t="s">
        <v>117</v>
      </c>
      <c r="F222" s="18">
        <v>-1162.2</v>
      </c>
    </row>
    <row r="223" spans="3:6" x14ac:dyDescent="0.2">
      <c r="C223" s="16">
        <v>44681</v>
      </c>
      <c r="D223" s="9" t="s">
        <v>3</v>
      </c>
      <c r="E223" s="17" t="s">
        <v>284</v>
      </c>
      <c r="F223" s="18">
        <v>-11078</v>
      </c>
    </row>
    <row r="224" spans="3:6" x14ac:dyDescent="0.2">
      <c r="C224" s="16">
        <v>44681</v>
      </c>
      <c r="D224" s="9" t="s">
        <v>3</v>
      </c>
      <c r="E224" s="17" t="s">
        <v>111</v>
      </c>
      <c r="F224" s="18">
        <v>-1000</v>
      </c>
    </row>
    <row r="225" spans="3:6" x14ac:dyDescent="0.2">
      <c r="C225" s="16">
        <v>44682</v>
      </c>
      <c r="D225" s="9" t="s">
        <v>285</v>
      </c>
      <c r="E225" s="17" t="s">
        <v>80</v>
      </c>
      <c r="F225" s="18">
        <v>-11000</v>
      </c>
    </row>
    <row r="226" spans="3:6" x14ac:dyDescent="0.2">
      <c r="C226" s="16">
        <v>44682</v>
      </c>
      <c r="D226" s="9" t="s">
        <v>286</v>
      </c>
      <c r="E226" s="17" t="s">
        <v>100</v>
      </c>
      <c r="F226" s="18">
        <v>-2500</v>
      </c>
    </row>
    <row r="227" spans="3:6" x14ac:dyDescent="0.2">
      <c r="C227" s="16">
        <v>44682</v>
      </c>
      <c r="D227" s="9" t="s">
        <v>287</v>
      </c>
      <c r="E227" s="17" t="s">
        <v>82</v>
      </c>
      <c r="F227" s="18">
        <v>-11000</v>
      </c>
    </row>
    <row r="228" spans="3:6" x14ac:dyDescent="0.2">
      <c r="C228" s="16">
        <v>44682</v>
      </c>
      <c r="D228" s="9" t="s">
        <v>288</v>
      </c>
      <c r="E228" s="17" t="s">
        <v>92</v>
      </c>
      <c r="F228" s="18">
        <v>-2000</v>
      </c>
    </row>
    <row r="229" spans="3:6" x14ac:dyDescent="0.2">
      <c r="C229" s="16">
        <v>44682</v>
      </c>
      <c r="D229" s="9" t="s">
        <v>289</v>
      </c>
      <c r="E229" s="17" t="s">
        <v>86</v>
      </c>
      <c r="F229" s="18">
        <v>-658</v>
      </c>
    </row>
    <row r="230" spans="3:6" x14ac:dyDescent="0.2">
      <c r="C230" s="16">
        <v>44682</v>
      </c>
      <c r="D230" s="9" t="s">
        <v>290</v>
      </c>
      <c r="E230" s="17" t="s">
        <v>88</v>
      </c>
      <c r="F230" s="18">
        <v>-435.11</v>
      </c>
    </row>
    <row r="231" spans="3:6" x14ac:dyDescent="0.2">
      <c r="C231" s="16">
        <v>44682</v>
      </c>
      <c r="D231" s="9" t="s">
        <v>291</v>
      </c>
      <c r="E231" s="17" t="s">
        <v>217</v>
      </c>
      <c r="F231" s="18">
        <v>-2924.41</v>
      </c>
    </row>
    <row r="232" spans="3:6" x14ac:dyDescent="0.2">
      <c r="C232" s="16">
        <v>44682</v>
      </c>
      <c r="D232" s="9" t="s">
        <v>292</v>
      </c>
      <c r="E232" s="17" t="s">
        <v>133</v>
      </c>
      <c r="F232" s="18">
        <v>-720</v>
      </c>
    </row>
    <row r="233" spans="3:6" x14ac:dyDescent="0.2">
      <c r="C233" s="16">
        <v>44682</v>
      </c>
      <c r="D233" s="9" t="s">
        <v>293</v>
      </c>
      <c r="E233" s="17" t="s">
        <v>294</v>
      </c>
      <c r="F233" s="18">
        <v>-300</v>
      </c>
    </row>
    <row r="234" spans="3:6" x14ac:dyDescent="0.2">
      <c r="C234" s="16">
        <v>44694</v>
      </c>
      <c r="D234" s="9" t="s">
        <v>295</v>
      </c>
      <c r="E234" s="17" t="s">
        <v>94</v>
      </c>
      <c r="F234" s="18">
        <v>-130.31</v>
      </c>
    </row>
    <row r="235" spans="3:6" x14ac:dyDescent="0.2">
      <c r="C235" s="16">
        <v>44694</v>
      </c>
      <c r="D235" s="9" t="s">
        <v>296</v>
      </c>
      <c r="E235" s="17" t="s">
        <v>102</v>
      </c>
      <c r="F235" s="18">
        <v>-265</v>
      </c>
    </row>
    <row r="236" spans="3:6" x14ac:dyDescent="0.2">
      <c r="C236" s="16">
        <v>44694</v>
      </c>
      <c r="D236" s="9" t="s">
        <v>297</v>
      </c>
      <c r="E236" s="17" t="s">
        <v>298</v>
      </c>
      <c r="F236" s="18">
        <v>-6660.86</v>
      </c>
    </row>
    <row r="237" spans="3:6" x14ac:dyDescent="0.2">
      <c r="C237" s="16">
        <v>44694</v>
      </c>
      <c r="D237" s="9" t="s">
        <v>299</v>
      </c>
      <c r="E237" s="17" t="s">
        <v>84</v>
      </c>
      <c r="F237" s="18">
        <v>-36.33</v>
      </c>
    </row>
    <row r="238" spans="3:6" x14ac:dyDescent="0.2">
      <c r="C238" s="16">
        <v>44694</v>
      </c>
      <c r="D238" s="9" t="s">
        <v>300</v>
      </c>
      <c r="E238" s="17" t="s">
        <v>86</v>
      </c>
      <c r="F238" s="18">
        <v>-1349.15</v>
      </c>
    </row>
    <row r="239" spans="3:6" x14ac:dyDescent="0.2">
      <c r="C239" s="16">
        <v>44704</v>
      </c>
      <c r="D239" s="9" t="s">
        <v>301</v>
      </c>
      <c r="E239" s="17" t="s">
        <v>302</v>
      </c>
      <c r="F239" s="18">
        <v>-105</v>
      </c>
    </row>
    <row r="240" spans="3:6" x14ac:dyDescent="0.2">
      <c r="C240" s="16">
        <v>44704</v>
      </c>
      <c r="D240" s="9" t="s">
        <v>303</v>
      </c>
      <c r="E240" s="17" t="s">
        <v>247</v>
      </c>
      <c r="F240" s="18">
        <v>-120</v>
      </c>
    </row>
    <row r="241" spans="3:6" x14ac:dyDescent="0.2">
      <c r="C241" s="16">
        <v>44704</v>
      </c>
      <c r="D241" s="9" t="s">
        <v>304</v>
      </c>
      <c r="E241" s="17" t="s">
        <v>86</v>
      </c>
      <c r="F241" s="18">
        <v>-68.23</v>
      </c>
    </row>
    <row r="242" spans="3:6" x14ac:dyDescent="0.2">
      <c r="C242" s="16">
        <v>44704</v>
      </c>
      <c r="D242" s="9" t="s">
        <v>305</v>
      </c>
      <c r="E242" s="17" t="s">
        <v>88</v>
      </c>
      <c r="F242" s="18">
        <v>-1115.1400000000001</v>
      </c>
    </row>
    <row r="243" spans="3:6" x14ac:dyDescent="0.2">
      <c r="C243" s="16">
        <v>44704</v>
      </c>
      <c r="D243" s="9" t="s">
        <v>306</v>
      </c>
      <c r="E243" s="17" t="s">
        <v>217</v>
      </c>
      <c r="F243" s="18">
        <v>-3086.92</v>
      </c>
    </row>
    <row r="244" spans="3:6" x14ac:dyDescent="0.2">
      <c r="C244" s="16">
        <v>44712</v>
      </c>
      <c r="D244" s="9" t="s">
        <v>307</v>
      </c>
      <c r="E244" s="17" t="s">
        <v>173</v>
      </c>
      <c r="F244" s="18">
        <v>-288.44</v>
      </c>
    </row>
    <row r="245" spans="3:6" x14ac:dyDescent="0.2">
      <c r="C245" s="16">
        <v>44712</v>
      </c>
      <c r="D245" s="9" t="s">
        <v>308</v>
      </c>
      <c r="E245" s="17" t="s">
        <v>92</v>
      </c>
      <c r="F245" s="18">
        <v>-545.71</v>
      </c>
    </row>
    <row r="246" spans="3:6" x14ac:dyDescent="0.2">
      <c r="C246" s="16">
        <v>44712</v>
      </c>
      <c r="D246" s="9" t="s">
        <v>309</v>
      </c>
      <c r="E246" s="17" t="s">
        <v>86</v>
      </c>
      <c r="F246" s="18">
        <v>-688.25</v>
      </c>
    </row>
    <row r="247" spans="3:6" x14ac:dyDescent="0.2">
      <c r="C247" s="16">
        <v>44712</v>
      </c>
      <c r="D247" s="9" t="s">
        <v>3</v>
      </c>
      <c r="E247" s="17" t="s">
        <v>310</v>
      </c>
      <c r="F247" s="18">
        <v>63642.68</v>
      </c>
    </row>
    <row r="248" spans="3:6" x14ac:dyDescent="0.2">
      <c r="C248" s="16">
        <v>44712</v>
      </c>
      <c r="D248" s="9" t="s">
        <v>3</v>
      </c>
      <c r="E248" s="17" t="s">
        <v>117</v>
      </c>
      <c r="F248" s="18">
        <v>-1085.02</v>
      </c>
    </row>
    <row r="249" spans="3:6" x14ac:dyDescent="0.2">
      <c r="C249" s="16">
        <v>44712</v>
      </c>
      <c r="D249" s="9" t="s">
        <v>3</v>
      </c>
      <c r="E249" s="17" t="s">
        <v>114</v>
      </c>
      <c r="F249" s="18">
        <v>-231.5</v>
      </c>
    </row>
    <row r="250" spans="3:6" x14ac:dyDescent="0.2">
      <c r="C250" s="16">
        <v>44712</v>
      </c>
      <c r="D250" s="9" t="s">
        <v>3</v>
      </c>
      <c r="E250" s="17" t="s">
        <v>116</v>
      </c>
      <c r="F250" s="18">
        <v>-80.45</v>
      </c>
    </row>
    <row r="251" spans="3:6" x14ac:dyDescent="0.2">
      <c r="C251" s="16">
        <v>44712</v>
      </c>
      <c r="D251" s="9" t="s">
        <v>3</v>
      </c>
      <c r="E251" s="17" t="s">
        <v>113</v>
      </c>
      <c r="F251" s="18">
        <v>-8734.3700000000008</v>
      </c>
    </row>
    <row r="252" spans="3:6" x14ac:dyDescent="0.2">
      <c r="C252" s="16">
        <v>44712</v>
      </c>
      <c r="D252" s="9" t="s">
        <v>3</v>
      </c>
      <c r="E252" s="17" t="s">
        <v>111</v>
      </c>
      <c r="F252" s="18">
        <v>-1000</v>
      </c>
    </row>
    <row r="253" spans="3:6" x14ac:dyDescent="0.2">
      <c r="C253" s="16">
        <v>44712</v>
      </c>
      <c r="D253" s="9" t="s">
        <v>3</v>
      </c>
      <c r="E253" s="17" t="s">
        <v>255</v>
      </c>
      <c r="F253" s="18">
        <v>-508.92</v>
      </c>
    </row>
    <row r="254" spans="3:6" x14ac:dyDescent="0.2">
      <c r="C254" s="16">
        <v>44712</v>
      </c>
      <c r="D254" s="9" t="s">
        <v>3</v>
      </c>
      <c r="E254" s="17" t="s">
        <v>255</v>
      </c>
      <c r="F254" s="18">
        <v>-385.38</v>
      </c>
    </row>
    <row r="255" spans="3:6" x14ac:dyDescent="0.2">
      <c r="C255" s="16">
        <v>44713</v>
      </c>
      <c r="D255" s="9" t="s">
        <v>311</v>
      </c>
      <c r="E255" s="17" t="s">
        <v>80</v>
      </c>
      <c r="F255" s="18">
        <v>-11000</v>
      </c>
    </row>
    <row r="256" spans="3:6" x14ac:dyDescent="0.2">
      <c r="C256" s="16">
        <v>44713</v>
      </c>
      <c r="D256" s="9" t="s">
        <v>312</v>
      </c>
      <c r="E256" s="17" t="s">
        <v>94</v>
      </c>
      <c r="F256" s="18">
        <v>-132.36000000000001</v>
      </c>
    </row>
    <row r="257" spans="3:6" x14ac:dyDescent="0.2">
      <c r="C257" s="16">
        <v>44713</v>
      </c>
      <c r="D257" s="9" t="s">
        <v>313</v>
      </c>
      <c r="E257" s="17" t="s">
        <v>162</v>
      </c>
      <c r="F257" s="18">
        <v>-84</v>
      </c>
    </row>
    <row r="258" spans="3:6" x14ac:dyDescent="0.2">
      <c r="C258" s="16">
        <v>44713</v>
      </c>
      <c r="D258" s="9" t="s">
        <v>314</v>
      </c>
      <c r="E258" s="17" t="s">
        <v>82</v>
      </c>
      <c r="F258" s="18">
        <v>-11000</v>
      </c>
    </row>
    <row r="259" spans="3:6" x14ac:dyDescent="0.2">
      <c r="C259" s="16">
        <v>44713</v>
      </c>
      <c r="D259" s="9" t="s">
        <v>315</v>
      </c>
      <c r="E259" s="17" t="s">
        <v>92</v>
      </c>
      <c r="F259" s="18">
        <v>-2000</v>
      </c>
    </row>
    <row r="260" spans="3:6" x14ac:dyDescent="0.2">
      <c r="C260" s="16">
        <v>44713</v>
      </c>
      <c r="D260" s="9" t="s">
        <v>316</v>
      </c>
      <c r="E260" s="17" t="s">
        <v>86</v>
      </c>
      <c r="F260" s="18">
        <v>-664</v>
      </c>
    </row>
    <row r="261" spans="3:6" x14ac:dyDescent="0.2">
      <c r="C261" s="16">
        <v>44713</v>
      </c>
      <c r="D261" s="9" t="s">
        <v>317</v>
      </c>
      <c r="E261" s="17" t="s">
        <v>88</v>
      </c>
      <c r="F261" s="18">
        <v>-435.11</v>
      </c>
    </row>
    <row r="262" spans="3:6" x14ac:dyDescent="0.2">
      <c r="C262" s="16">
        <v>44713</v>
      </c>
      <c r="D262" s="9" t="s">
        <v>318</v>
      </c>
      <c r="E262" s="17" t="s">
        <v>217</v>
      </c>
      <c r="F262" s="18">
        <v>-3706.15</v>
      </c>
    </row>
    <row r="263" spans="3:6" x14ac:dyDescent="0.2">
      <c r="C263" s="16">
        <v>44713</v>
      </c>
      <c r="D263" s="9" t="s">
        <v>319</v>
      </c>
      <c r="E263" s="17" t="s">
        <v>100</v>
      </c>
      <c r="F263" s="18">
        <v>-1050</v>
      </c>
    </row>
    <row r="264" spans="3:6" x14ac:dyDescent="0.2">
      <c r="C264" s="16">
        <v>44727</v>
      </c>
      <c r="D264" s="9" t="s">
        <v>320</v>
      </c>
      <c r="E264" s="17" t="s">
        <v>160</v>
      </c>
      <c r="F264" s="18">
        <v>-218.36</v>
      </c>
    </row>
    <row r="265" spans="3:6" x14ac:dyDescent="0.2">
      <c r="C265" s="16">
        <v>44727</v>
      </c>
      <c r="D265" s="9" t="s">
        <v>321</v>
      </c>
      <c r="E265" s="17" t="s">
        <v>102</v>
      </c>
      <c r="F265" s="18">
        <v>-265</v>
      </c>
    </row>
    <row r="266" spans="3:6" x14ac:dyDescent="0.2">
      <c r="C266" s="16">
        <v>44727</v>
      </c>
      <c r="D266" s="9" t="s">
        <v>322</v>
      </c>
      <c r="E266" s="17" t="s">
        <v>84</v>
      </c>
      <c r="F266" s="18">
        <v>-36.33</v>
      </c>
    </row>
    <row r="267" spans="3:6" x14ac:dyDescent="0.2">
      <c r="C267" s="16">
        <v>44727</v>
      </c>
      <c r="D267" s="9" t="s">
        <v>323</v>
      </c>
      <c r="E267" s="17" t="s">
        <v>324</v>
      </c>
      <c r="F267" s="18">
        <v>-279</v>
      </c>
    </row>
    <row r="268" spans="3:6" x14ac:dyDescent="0.2">
      <c r="C268" s="16">
        <v>44727</v>
      </c>
      <c r="D268" s="9" t="s">
        <v>325</v>
      </c>
      <c r="E268" s="17" t="s">
        <v>86</v>
      </c>
      <c r="F268" s="18">
        <v>-163.41</v>
      </c>
    </row>
    <row r="269" spans="3:6" x14ac:dyDescent="0.2">
      <c r="C269" s="16">
        <v>44735</v>
      </c>
      <c r="D269" s="9" t="s">
        <v>326</v>
      </c>
      <c r="E269" s="17" t="s">
        <v>327</v>
      </c>
      <c r="F269" s="18">
        <v>-65</v>
      </c>
    </row>
    <row r="270" spans="3:6" x14ac:dyDescent="0.2">
      <c r="C270" s="16">
        <v>44735</v>
      </c>
      <c r="D270" s="9" t="s">
        <v>328</v>
      </c>
      <c r="E270" s="17" t="s">
        <v>88</v>
      </c>
      <c r="F270" s="18">
        <v>-1816.59</v>
      </c>
    </row>
    <row r="271" spans="3:6" x14ac:dyDescent="0.2">
      <c r="C271" s="16">
        <v>44735</v>
      </c>
      <c r="D271" s="9" t="s">
        <v>329</v>
      </c>
      <c r="E271" s="17" t="s">
        <v>217</v>
      </c>
      <c r="F271" s="18">
        <v>-3020.88</v>
      </c>
    </row>
    <row r="272" spans="3:6" x14ac:dyDescent="0.2">
      <c r="C272" s="16">
        <v>44742</v>
      </c>
      <c r="D272" s="9" t="s">
        <v>330</v>
      </c>
      <c r="E272" s="17" t="s">
        <v>173</v>
      </c>
      <c r="F272" s="18">
        <v>-83.31</v>
      </c>
    </row>
    <row r="273" spans="3:6" x14ac:dyDescent="0.2">
      <c r="C273" s="16">
        <v>44742</v>
      </c>
      <c r="D273" s="9" t="s">
        <v>331</v>
      </c>
      <c r="E273" s="17" t="s">
        <v>92</v>
      </c>
      <c r="F273" s="18">
        <v>-459.34</v>
      </c>
    </row>
    <row r="274" spans="3:6" x14ac:dyDescent="0.2">
      <c r="C274" s="16">
        <v>44742</v>
      </c>
      <c r="D274" s="9" t="s">
        <v>332</v>
      </c>
      <c r="E274" s="17" t="s">
        <v>86</v>
      </c>
      <c r="F274" s="18">
        <v>-690.73</v>
      </c>
    </row>
    <row r="275" spans="3:6" x14ac:dyDescent="0.2">
      <c r="C275" s="16">
        <v>44742</v>
      </c>
      <c r="D275" s="9" t="s">
        <v>333</v>
      </c>
      <c r="E275" s="17" t="s">
        <v>133</v>
      </c>
      <c r="F275" s="18">
        <v>-220</v>
      </c>
    </row>
    <row r="276" spans="3:6" x14ac:dyDescent="0.2">
      <c r="C276" s="16">
        <v>44742</v>
      </c>
      <c r="D276" s="9" t="s">
        <v>334</v>
      </c>
      <c r="E276" s="17" t="s">
        <v>335</v>
      </c>
      <c r="F276" s="18">
        <v>-5121.92</v>
      </c>
    </row>
    <row r="277" spans="3:6" x14ac:dyDescent="0.2">
      <c r="C277" s="16">
        <v>44742</v>
      </c>
      <c r="D277" s="9" t="s">
        <v>336</v>
      </c>
      <c r="E277" s="17" t="s">
        <v>335</v>
      </c>
      <c r="F277" s="18">
        <v>-5121.92</v>
      </c>
    </row>
    <row r="278" spans="3:6" x14ac:dyDescent="0.2">
      <c r="C278" s="16">
        <v>44742</v>
      </c>
      <c r="D278" s="9" t="s">
        <v>3</v>
      </c>
      <c r="E278" s="17" t="s">
        <v>114</v>
      </c>
      <c r="F278" s="18">
        <v>-231.5</v>
      </c>
    </row>
    <row r="279" spans="3:6" x14ac:dyDescent="0.2">
      <c r="C279" s="16">
        <v>44742</v>
      </c>
      <c r="D279" s="9" t="s">
        <v>3</v>
      </c>
      <c r="E279" s="17" t="s">
        <v>255</v>
      </c>
      <c r="F279" s="18">
        <v>-502.13</v>
      </c>
    </row>
    <row r="280" spans="3:6" x14ac:dyDescent="0.2">
      <c r="C280" s="16">
        <v>44742</v>
      </c>
      <c r="D280" s="9" t="s">
        <v>3</v>
      </c>
      <c r="E280" s="17" t="s">
        <v>255</v>
      </c>
      <c r="F280" s="18">
        <v>-389.32</v>
      </c>
    </row>
    <row r="281" spans="3:6" x14ac:dyDescent="0.2">
      <c r="C281" s="16">
        <v>44742</v>
      </c>
      <c r="D281" s="9" t="s">
        <v>3</v>
      </c>
      <c r="E281" s="17" t="s">
        <v>117</v>
      </c>
      <c r="F281" s="18">
        <v>-1273.29</v>
      </c>
    </row>
    <row r="282" spans="3:6" x14ac:dyDescent="0.2">
      <c r="C282" s="16">
        <v>44742</v>
      </c>
      <c r="D282" s="9" t="s">
        <v>3</v>
      </c>
      <c r="E282" s="17" t="s">
        <v>59</v>
      </c>
      <c r="F282" s="18">
        <v>-21429.360000000001</v>
      </c>
    </row>
    <row r="283" spans="3:6" x14ac:dyDescent="0.2">
      <c r="C283" s="16">
        <v>44742</v>
      </c>
      <c r="D283" s="9" t="s">
        <v>3</v>
      </c>
      <c r="E283" s="17" t="s">
        <v>116</v>
      </c>
      <c r="F283" s="18">
        <v>-46.12</v>
      </c>
    </row>
    <row r="284" spans="3:6" x14ac:dyDescent="0.2">
      <c r="C284" s="16">
        <v>44742</v>
      </c>
      <c r="D284" s="9" t="s">
        <v>3</v>
      </c>
      <c r="E284" s="17" t="s">
        <v>113</v>
      </c>
      <c r="F284" s="18">
        <v>-9025.52</v>
      </c>
    </row>
    <row r="285" spans="3:6" x14ac:dyDescent="0.2">
      <c r="C285" s="16">
        <v>44742</v>
      </c>
      <c r="D285" s="9" t="s">
        <v>3</v>
      </c>
      <c r="E285" s="17" t="s">
        <v>59</v>
      </c>
      <c r="F285" s="18">
        <v>-2479.37</v>
      </c>
    </row>
    <row r="286" spans="3:6" x14ac:dyDescent="0.2">
      <c r="C286" s="16">
        <v>44742</v>
      </c>
      <c r="D286" s="9" t="s">
        <v>3</v>
      </c>
      <c r="E286" s="17" t="s">
        <v>337</v>
      </c>
      <c r="F286" s="18">
        <v>61483.5</v>
      </c>
    </row>
    <row r="287" spans="3:6" x14ac:dyDescent="0.2">
      <c r="C287" s="16">
        <v>44742</v>
      </c>
      <c r="D287" s="9" t="s">
        <v>3</v>
      </c>
      <c r="E287" s="17" t="s">
        <v>338</v>
      </c>
      <c r="F287" s="18">
        <v>-1000</v>
      </c>
    </row>
    <row r="288" spans="3:6" x14ac:dyDescent="0.2">
      <c r="C288" s="16">
        <v>44742</v>
      </c>
      <c r="D288" s="9" t="s">
        <v>3</v>
      </c>
      <c r="E288" s="17" t="s">
        <v>112</v>
      </c>
      <c r="F288" s="18">
        <v>-149</v>
      </c>
    </row>
    <row r="289" spans="3:6" x14ac:dyDescent="0.2">
      <c r="C289" s="16">
        <v>44743</v>
      </c>
      <c r="D289" s="9" t="s">
        <v>339</v>
      </c>
      <c r="E289" s="17" t="s">
        <v>80</v>
      </c>
      <c r="F289" s="18">
        <v>-11000</v>
      </c>
    </row>
    <row r="290" spans="3:6" x14ac:dyDescent="0.2">
      <c r="C290" s="16">
        <v>44743</v>
      </c>
      <c r="D290" s="9" t="s">
        <v>340</v>
      </c>
      <c r="E290" s="17" t="s">
        <v>94</v>
      </c>
      <c r="F290" s="18">
        <v>-134.13</v>
      </c>
    </row>
    <row r="291" spans="3:6" x14ac:dyDescent="0.2">
      <c r="C291" s="16">
        <v>44743</v>
      </c>
      <c r="D291" s="9" t="s">
        <v>341</v>
      </c>
      <c r="E291" s="17" t="s">
        <v>82</v>
      </c>
      <c r="F291" s="18">
        <v>-11000</v>
      </c>
    </row>
    <row r="292" spans="3:6" x14ac:dyDescent="0.2">
      <c r="C292" s="16">
        <v>44743</v>
      </c>
      <c r="D292" s="9" t="s">
        <v>342</v>
      </c>
      <c r="E292" s="17" t="s">
        <v>92</v>
      </c>
      <c r="F292" s="18">
        <v>-2000</v>
      </c>
    </row>
    <row r="293" spans="3:6" x14ac:dyDescent="0.2">
      <c r="C293" s="16">
        <v>44743</v>
      </c>
      <c r="D293" s="9" t="s">
        <v>343</v>
      </c>
      <c r="E293" s="17" t="s">
        <v>86</v>
      </c>
      <c r="F293" s="18">
        <v>-664</v>
      </c>
    </row>
    <row r="294" spans="3:6" x14ac:dyDescent="0.2">
      <c r="C294" s="16">
        <v>44743</v>
      </c>
      <c r="D294" s="9" t="s">
        <v>344</v>
      </c>
      <c r="E294" s="17" t="s">
        <v>88</v>
      </c>
      <c r="F294" s="18">
        <v>-435.11</v>
      </c>
    </row>
    <row r="295" spans="3:6" x14ac:dyDescent="0.2">
      <c r="C295" s="16">
        <v>44743</v>
      </c>
      <c r="D295" s="9" t="s">
        <v>345</v>
      </c>
      <c r="E295" s="17" t="s">
        <v>217</v>
      </c>
      <c r="F295" s="18">
        <v>-3537.92</v>
      </c>
    </row>
    <row r="296" spans="3:6" x14ac:dyDescent="0.2">
      <c r="C296" s="16">
        <v>44757</v>
      </c>
      <c r="D296" s="9" t="s">
        <v>346</v>
      </c>
      <c r="E296" s="17" t="s">
        <v>102</v>
      </c>
      <c r="F296" s="18">
        <v>-309.75</v>
      </c>
    </row>
    <row r="297" spans="3:6" x14ac:dyDescent="0.2">
      <c r="C297" s="16">
        <v>44757</v>
      </c>
      <c r="D297" s="9" t="s">
        <v>347</v>
      </c>
      <c r="E297" s="17" t="s">
        <v>84</v>
      </c>
      <c r="F297" s="18">
        <v>-72.66</v>
      </c>
    </row>
    <row r="298" spans="3:6" x14ac:dyDescent="0.2">
      <c r="C298" s="16">
        <v>44757</v>
      </c>
      <c r="D298" s="9" t="s">
        <v>348</v>
      </c>
      <c r="E298" s="17" t="s">
        <v>86</v>
      </c>
      <c r="F298" s="18">
        <v>-117.18</v>
      </c>
    </row>
    <row r="299" spans="3:6" x14ac:dyDescent="0.2">
      <c r="C299" s="16">
        <v>44757</v>
      </c>
      <c r="D299" s="9" t="s">
        <v>349</v>
      </c>
      <c r="E299" s="17" t="s">
        <v>217</v>
      </c>
      <c r="F299" s="18">
        <v>-3596.54</v>
      </c>
    </row>
    <row r="300" spans="3:6" x14ac:dyDescent="0.2">
      <c r="C300" s="16">
        <v>44763</v>
      </c>
      <c r="D300" s="9" t="s">
        <v>350</v>
      </c>
      <c r="E300" s="17" t="s">
        <v>351</v>
      </c>
      <c r="F300" s="18">
        <v>-750</v>
      </c>
    </row>
    <row r="301" spans="3:6" x14ac:dyDescent="0.2">
      <c r="C301" s="16">
        <v>44763</v>
      </c>
      <c r="D301" s="9" t="s">
        <v>352</v>
      </c>
      <c r="E301" s="17" t="s">
        <v>247</v>
      </c>
      <c r="F301" s="18">
        <v>-132</v>
      </c>
    </row>
    <row r="302" spans="3:6" x14ac:dyDescent="0.2">
      <c r="C302" s="16">
        <v>44763</v>
      </c>
      <c r="D302" s="9" t="s">
        <v>353</v>
      </c>
      <c r="E302" s="17" t="s">
        <v>86</v>
      </c>
      <c r="F302" s="18">
        <v>-1228.98</v>
      </c>
    </row>
    <row r="303" spans="3:6" x14ac:dyDescent="0.2">
      <c r="C303" s="16">
        <v>44763</v>
      </c>
      <c r="D303" s="9" t="s">
        <v>354</v>
      </c>
      <c r="E303" s="17" t="s">
        <v>88</v>
      </c>
      <c r="F303" s="18">
        <v>-615.27</v>
      </c>
    </row>
    <row r="304" spans="3:6" x14ac:dyDescent="0.2">
      <c r="C304" s="16">
        <v>44773</v>
      </c>
      <c r="D304" s="9" t="s">
        <v>355</v>
      </c>
      <c r="E304" s="17" t="s">
        <v>173</v>
      </c>
      <c r="F304" s="18">
        <v>-251.17</v>
      </c>
    </row>
    <row r="305" spans="3:6" x14ac:dyDescent="0.2">
      <c r="C305" s="16">
        <v>44773</v>
      </c>
      <c r="D305" s="9" t="s">
        <v>356</v>
      </c>
      <c r="E305" s="17" t="s">
        <v>84</v>
      </c>
      <c r="F305" s="18">
        <v>-1</v>
      </c>
    </row>
    <row r="306" spans="3:6" x14ac:dyDescent="0.2">
      <c r="C306" s="16">
        <v>44773</v>
      </c>
      <c r="D306" s="9" t="s">
        <v>357</v>
      </c>
      <c r="E306" s="17" t="s">
        <v>92</v>
      </c>
      <c r="F306" s="18">
        <v>-489.39</v>
      </c>
    </row>
    <row r="307" spans="3:6" x14ac:dyDescent="0.2">
      <c r="C307" s="16">
        <v>44773</v>
      </c>
      <c r="D307" s="9" t="s">
        <v>358</v>
      </c>
      <c r="E307" s="17" t="s">
        <v>86</v>
      </c>
      <c r="F307" s="18">
        <v>-663.33</v>
      </c>
    </row>
    <row r="308" spans="3:6" x14ac:dyDescent="0.2">
      <c r="C308" s="16">
        <v>44773</v>
      </c>
      <c r="D308" s="9" t="s">
        <v>3</v>
      </c>
      <c r="E308" s="17" t="s">
        <v>112</v>
      </c>
      <c r="F308" s="18">
        <v>-139</v>
      </c>
    </row>
    <row r="309" spans="3:6" x14ac:dyDescent="0.2">
      <c r="C309" s="16">
        <v>44773</v>
      </c>
      <c r="D309" s="9" t="s">
        <v>3</v>
      </c>
      <c r="E309" s="17" t="s">
        <v>116</v>
      </c>
      <c r="F309" s="18">
        <v>-31.16</v>
      </c>
    </row>
    <row r="310" spans="3:6" x14ac:dyDescent="0.2">
      <c r="C310" s="16">
        <v>44773</v>
      </c>
      <c r="D310" s="9" t="s">
        <v>3</v>
      </c>
      <c r="E310" s="17" t="s">
        <v>113</v>
      </c>
      <c r="F310" s="18">
        <v>-8734.3700000000008</v>
      </c>
    </row>
    <row r="311" spans="3:6" x14ac:dyDescent="0.2">
      <c r="C311" s="16">
        <v>44773</v>
      </c>
      <c r="D311" s="9" t="s">
        <v>3</v>
      </c>
      <c r="E311" s="17" t="s">
        <v>255</v>
      </c>
      <c r="F311" s="18">
        <v>-404.5</v>
      </c>
    </row>
    <row r="312" spans="3:6" x14ac:dyDescent="0.2">
      <c r="C312" s="16">
        <v>44773</v>
      </c>
      <c r="D312" s="9" t="s">
        <v>3</v>
      </c>
      <c r="E312" s="17" t="s">
        <v>117</v>
      </c>
      <c r="F312" s="18">
        <v>-1189.4100000000001</v>
      </c>
    </row>
    <row r="313" spans="3:6" x14ac:dyDescent="0.2">
      <c r="C313" s="16">
        <v>44773</v>
      </c>
      <c r="D313" s="9" t="s">
        <v>3</v>
      </c>
      <c r="E313" s="17" t="s">
        <v>359</v>
      </c>
      <c r="F313" s="18">
        <v>62234.79</v>
      </c>
    </row>
    <row r="314" spans="3:6" x14ac:dyDescent="0.2">
      <c r="C314" s="16">
        <v>44773</v>
      </c>
      <c r="D314" s="9" t="s">
        <v>3</v>
      </c>
      <c r="E314" s="17" t="s">
        <v>255</v>
      </c>
      <c r="F314" s="18">
        <v>-513.66999999999996</v>
      </c>
    </row>
    <row r="315" spans="3:6" x14ac:dyDescent="0.2">
      <c r="C315" s="16">
        <v>44773</v>
      </c>
      <c r="D315" s="9" t="s">
        <v>3</v>
      </c>
      <c r="E315" s="17" t="s">
        <v>113</v>
      </c>
      <c r="F315" s="18">
        <v>-2234.37</v>
      </c>
    </row>
    <row r="316" spans="3:6" x14ac:dyDescent="0.2">
      <c r="C316" s="16">
        <v>44773</v>
      </c>
      <c r="D316" s="9" t="s">
        <v>3</v>
      </c>
      <c r="E316" s="17" t="s">
        <v>338</v>
      </c>
      <c r="F316" s="18">
        <v>-1000</v>
      </c>
    </row>
    <row r="317" spans="3:6" x14ac:dyDescent="0.2">
      <c r="C317" s="16">
        <v>44773</v>
      </c>
      <c r="D317" s="9" t="s">
        <v>3</v>
      </c>
      <c r="E317" s="17" t="s">
        <v>114</v>
      </c>
      <c r="F317" s="18">
        <v>-231.5</v>
      </c>
    </row>
    <row r="318" spans="3:6" x14ac:dyDescent="0.2">
      <c r="C318" s="16">
        <v>44774</v>
      </c>
      <c r="D318" s="9" t="s">
        <v>360</v>
      </c>
      <c r="E318" s="17" t="s">
        <v>80</v>
      </c>
      <c r="F318" s="18">
        <v>-11000</v>
      </c>
    </row>
    <row r="319" spans="3:6" x14ac:dyDescent="0.2">
      <c r="C319" s="16">
        <v>44774</v>
      </c>
      <c r="D319" s="9" t="s">
        <v>361</v>
      </c>
      <c r="E319" s="17" t="s">
        <v>94</v>
      </c>
      <c r="F319" s="18">
        <v>-134.41</v>
      </c>
    </row>
    <row r="320" spans="3:6" x14ac:dyDescent="0.2">
      <c r="C320" s="16">
        <v>44774</v>
      </c>
      <c r="D320" s="9" t="s">
        <v>362</v>
      </c>
      <c r="E320" s="17" t="s">
        <v>363</v>
      </c>
      <c r="F320" s="18">
        <v>-450</v>
      </c>
    </row>
    <row r="321" spans="3:6" x14ac:dyDescent="0.2">
      <c r="C321" s="16">
        <v>44774</v>
      </c>
      <c r="D321" s="9" t="s">
        <v>364</v>
      </c>
      <c r="E321" s="17" t="s">
        <v>100</v>
      </c>
      <c r="F321" s="18">
        <v>-400</v>
      </c>
    </row>
    <row r="322" spans="3:6" x14ac:dyDescent="0.2">
      <c r="C322" s="16">
        <v>44774</v>
      </c>
      <c r="D322" s="9" t="s">
        <v>365</v>
      </c>
      <c r="E322" s="17" t="s">
        <v>82</v>
      </c>
      <c r="F322" s="18">
        <v>-11000</v>
      </c>
    </row>
    <row r="323" spans="3:6" x14ac:dyDescent="0.2">
      <c r="C323" s="16">
        <v>44774</v>
      </c>
      <c r="D323" s="9" t="s">
        <v>366</v>
      </c>
      <c r="E323" s="17" t="s">
        <v>92</v>
      </c>
      <c r="F323" s="18">
        <v>-2000</v>
      </c>
    </row>
    <row r="324" spans="3:6" x14ac:dyDescent="0.2">
      <c r="C324" s="16">
        <v>44774</v>
      </c>
      <c r="D324" s="9" t="s">
        <v>367</v>
      </c>
      <c r="E324" s="17" t="s">
        <v>86</v>
      </c>
      <c r="F324" s="18">
        <v>-664</v>
      </c>
    </row>
    <row r="325" spans="3:6" x14ac:dyDescent="0.2">
      <c r="C325" s="16">
        <v>44774</v>
      </c>
      <c r="D325" s="9" t="s">
        <v>368</v>
      </c>
      <c r="E325" s="17" t="s">
        <v>88</v>
      </c>
      <c r="F325" s="18">
        <v>-435.11</v>
      </c>
    </row>
    <row r="326" spans="3:6" x14ac:dyDescent="0.2">
      <c r="C326" s="16">
        <v>44774</v>
      </c>
      <c r="D326" s="9" t="s">
        <v>369</v>
      </c>
      <c r="E326" s="17" t="s">
        <v>217</v>
      </c>
      <c r="F326" s="18">
        <v>-2758.22</v>
      </c>
    </row>
    <row r="327" spans="3:6" x14ac:dyDescent="0.2">
      <c r="C327" s="16">
        <v>44789</v>
      </c>
      <c r="D327" s="9" t="s">
        <v>370</v>
      </c>
      <c r="E327" s="17" t="s">
        <v>371</v>
      </c>
      <c r="F327" s="18">
        <v>-97</v>
      </c>
    </row>
    <row r="328" spans="3:6" x14ac:dyDescent="0.2">
      <c r="C328" s="16">
        <v>44789</v>
      </c>
      <c r="D328" s="9" t="s">
        <v>372</v>
      </c>
      <c r="E328" s="17" t="s">
        <v>373</v>
      </c>
      <c r="F328" s="18">
        <v>-155</v>
      </c>
    </row>
    <row r="329" spans="3:6" x14ac:dyDescent="0.2">
      <c r="C329" s="16">
        <v>44789</v>
      </c>
      <c r="D329" s="9" t="s">
        <v>374</v>
      </c>
      <c r="E329" s="17" t="s">
        <v>102</v>
      </c>
      <c r="F329" s="18">
        <v>-252.75</v>
      </c>
    </row>
    <row r="330" spans="3:6" x14ac:dyDescent="0.2">
      <c r="C330" s="16">
        <v>44789</v>
      </c>
      <c r="D330" s="9" t="s">
        <v>375</v>
      </c>
      <c r="E330" s="17" t="s">
        <v>86</v>
      </c>
      <c r="F330" s="18">
        <v>-1286.04</v>
      </c>
    </row>
    <row r="331" spans="3:6" x14ac:dyDescent="0.2">
      <c r="C331" s="16">
        <v>44789</v>
      </c>
      <c r="D331" s="9" t="s">
        <v>376</v>
      </c>
      <c r="E331" s="17" t="s">
        <v>217</v>
      </c>
      <c r="F331" s="18">
        <v>-2908.71</v>
      </c>
    </row>
    <row r="332" spans="3:6" x14ac:dyDescent="0.2">
      <c r="C332" s="16">
        <v>44795</v>
      </c>
      <c r="D332" s="9" t="s">
        <v>377</v>
      </c>
      <c r="E332" s="17" t="s">
        <v>100</v>
      </c>
      <c r="F332" s="18">
        <v>-425</v>
      </c>
    </row>
    <row r="333" spans="3:6" x14ac:dyDescent="0.2">
      <c r="C333" s="16">
        <v>44795</v>
      </c>
      <c r="D333" s="9" t="s">
        <v>378</v>
      </c>
      <c r="E333" s="17" t="s">
        <v>88</v>
      </c>
      <c r="F333" s="18">
        <v>-633.04999999999995</v>
      </c>
    </row>
    <row r="334" spans="3:6" x14ac:dyDescent="0.2">
      <c r="C334" s="16">
        <v>44804</v>
      </c>
      <c r="D334" s="9" t="s">
        <v>379</v>
      </c>
      <c r="E334" s="17" t="s">
        <v>173</v>
      </c>
      <c r="F334" s="18">
        <v>-45.18</v>
      </c>
    </row>
    <row r="335" spans="3:6" x14ac:dyDescent="0.2">
      <c r="C335" s="16">
        <v>44804</v>
      </c>
      <c r="D335" s="9" t="s">
        <v>380</v>
      </c>
      <c r="E335" s="17" t="s">
        <v>247</v>
      </c>
      <c r="F335" s="18">
        <v>-99</v>
      </c>
    </row>
    <row r="336" spans="3:6" x14ac:dyDescent="0.2">
      <c r="C336" s="16">
        <v>44804</v>
      </c>
      <c r="D336" s="9" t="s">
        <v>381</v>
      </c>
      <c r="E336" s="17" t="s">
        <v>92</v>
      </c>
      <c r="F336" s="18">
        <v>-638.01</v>
      </c>
    </row>
    <row r="337" spans="3:6" x14ac:dyDescent="0.2">
      <c r="C337" s="16">
        <v>44804</v>
      </c>
      <c r="D337" s="9" t="s">
        <v>382</v>
      </c>
      <c r="E337" s="17" t="s">
        <v>86</v>
      </c>
      <c r="F337" s="18">
        <v>-687.3</v>
      </c>
    </row>
    <row r="338" spans="3:6" x14ac:dyDescent="0.2">
      <c r="C338" s="16">
        <v>44804</v>
      </c>
      <c r="D338" s="9" t="s">
        <v>3</v>
      </c>
      <c r="E338" s="17" t="s">
        <v>116</v>
      </c>
      <c r="F338" s="18">
        <v>-28.9</v>
      </c>
    </row>
    <row r="339" spans="3:6" x14ac:dyDescent="0.2">
      <c r="C339" s="16">
        <v>44804</v>
      </c>
      <c r="D339" s="9" t="s">
        <v>3</v>
      </c>
      <c r="E339" s="17" t="s">
        <v>113</v>
      </c>
      <c r="F339" s="18">
        <v>-9025.52</v>
      </c>
    </row>
    <row r="340" spans="3:6" x14ac:dyDescent="0.2">
      <c r="C340" s="16">
        <v>44804</v>
      </c>
      <c r="D340" s="9" t="s">
        <v>3</v>
      </c>
      <c r="E340" s="17" t="s">
        <v>255</v>
      </c>
      <c r="F340" s="18">
        <v>-528</v>
      </c>
    </row>
    <row r="341" spans="3:6" x14ac:dyDescent="0.2">
      <c r="C341" s="16">
        <v>44804</v>
      </c>
      <c r="D341" s="9" t="s">
        <v>3</v>
      </c>
      <c r="E341" s="17" t="s">
        <v>113</v>
      </c>
      <c r="F341" s="18">
        <v>-4617.7</v>
      </c>
    </row>
    <row r="342" spans="3:6" x14ac:dyDescent="0.2">
      <c r="C342" s="16">
        <v>44804</v>
      </c>
      <c r="D342" s="9" t="s">
        <v>3</v>
      </c>
      <c r="E342" s="17" t="s">
        <v>383</v>
      </c>
      <c r="F342" s="18">
        <v>65950.31</v>
      </c>
    </row>
    <row r="343" spans="3:6" x14ac:dyDescent="0.2">
      <c r="C343" s="16">
        <v>44804</v>
      </c>
      <c r="D343" s="9" t="s">
        <v>3</v>
      </c>
      <c r="E343" s="17" t="s">
        <v>112</v>
      </c>
      <c r="F343" s="18">
        <v>-164</v>
      </c>
    </row>
    <row r="344" spans="3:6" x14ac:dyDescent="0.2">
      <c r="C344" s="16">
        <v>44804</v>
      </c>
      <c r="D344" s="9" t="s">
        <v>3</v>
      </c>
      <c r="E344" s="17" t="s">
        <v>117</v>
      </c>
      <c r="F344" s="18">
        <v>-1118.95</v>
      </c>
    </row>
    <row r="345" spans="3:6" x14ac:dyDescent="0.2">
      <c r="C345" s="16">
        <v>44804</v>
      </c>
      <c r="D345" s="9" t="s">
        <v>3</v>
      </c>
      <c r="E345" s="17" t="s">
        <v>114</v>
      </c>
      <c r="F345" s="18">
        <v>-233.5</v>
      </c>
    </row>
    <row r="346" spans="3:6" x14ac:dyDescent="0.2">
      <c r="C346" s="16">
        <v>44804</v>
      </c>
      <c r="D346" s="9" t="s">
        <v>3</v>
      </c>
      <c r="E346" s="17" t="s">
        <v>112</v>
      </c>
      <c r="F346" s="18">
        <v>-57</v>
      </c>
    </row>
    <row r="347" spans="3:6" x14ac:dyDescent="0.2">
      <c r="C347" s="16">
        <v>44804</v>
      </c>
      <c r="D347" s="9" t="s">
        <v>3</v>
      </c>
      <c r="E347" s="17" t="s">
        <v>255</v>
      </c>
      <c r="F347" s="18">
        <v>-443.09</v>
      </c>
    </row>
    <row r="348" spans="3:6" x14ac:dyDescent="0.2">
      <c r="C348" s="16">
        <v>44804</v>
      </c>
      <c r="D348" s="9" t="s">
        <v>3</v>
      </c>
      <c r="E348" s="17" t="s">
        <v>111</v>
      </c>
      <c r="F348" s="18">
        <v>-1000</v>
      </c>
    </row>
    <row r="349" spans="3:6" x14ac:dyDescent="0.2">
      <c r="C349" s="16">
        <v>44805</v>
      </c>
      <c r="D349" s="9" t="s">
        <v>384</v>
      </c>
      <c r="E349" s="17" t="s">
        <v>80</v>
      </c>
      <c r="F349" s="18">
        <v>-11000</v>
      </c>
    </row>
    <row r="350" spans="3:6" x14ac:dyDescent="0.2">
      <c r="C350" s="16">
        <v>44805</v>
      </c>
      <c r="D350" s="9" t="s">
        <v>385</v>
      </c>
      <c r="E350" s="17" t="s">
        <v>162</v>
      </c>
      <c r="F350" s="18">
        <v>-84</v>
      </c>
    </row>
    <row r="351" spans="3:6" x14ac:dyDescent="0.2">
      <c r="C351" s="16">
        <v>44805</v>
      </c>
      <c r="D351" s="9" t="s">
        <v>386</v>
      </c>
      <c r="E351" s="17" t="s">
        <v>82</v>
      </c>
      <c r="F351" s="18">
        <v>-11000</v>
      </c>
    </row>
    <row r="352" spans="3:6" x14ac:dyDescent="0.2">
      <c r="C352" s="16">
        <v>44805</v>
      </c>
      <c r="D352" s="9" t="s">
        <v>387</v>
      </c>
      <c r="E352" s="17" t="s">
        <v>92</v>
      </c>
      <c r="F352" s="18">
        <v>-2000</v>
      </c>
    </row>
    <row r="353" spans="3:6" x14ac:dyDescent="0.2">
      <c r="C353" s="16">
        <v>44805</v>
      </c>
      <c r="D353" s="9" t="s">
        <v>388</v>
      </c>
      <c r="E353" s="17" t="s">
        <v>86</v>
      </c>
      <c r="F353" s="18">
        <v>-664</v>
      </c>
    </row>
    <row r="354" spans="3:6" x14ac:dyDescent="0.2">
      <c r="C354" s="16">
        <v>44805</v>
      </c>
      <c r="D354" s="9" t="s">
        <v>389</v>
      </c>
      <c r="E354" s="17" t="s">
        <v>88</v>
      </c>
      <c r="F354" s="18">
        <v>-435.11</v>
      </c>
    </row>
    <row r="355" spans="3:6" x14ac:dyDescent="0.2">
      <c r="C355" s="16">
        <v>44805</v>
      </c>
      <c r="D355" s="9" t="s">
        <v>390</v>
      </c>
      <c r="E355" s="17" t="s">
        <v>217</v>
      </c>
      <c r="F355" s="18">
        <v>-4844.49</v>
      </c>
    </row>
    <row r="356" spans="3:6" x14ac:dyDescent="0.2">
      <c r="C356" s="16">
        <v>44818</v>
      </c>
      <c r="D356" s="9" t="s">
        <v>391</v>
      </c>
      <c r="E356" s="17" t="s">
        <v>84</v>
      </c>
      <c r="F356" s="18">
        <v>-37.33</v>
      </c>
    </row>
    <row r="357" spans="3:6" x14ac:dyDescent="0.2">
      <c r="C357" s="16">
        <v>44818</v>
      </c>
      <c r="D357" s="9" t="s">
        <v>392</v>
      </c>
      <c r="E357" s="17" t="s">
        <v>86</v>
      </c>
      <c r="F357" s="18">
        <v>-158.94999999999999</v>
      </c>
    </row>
    <row r="358" spans="3:6" x14ac:dyDescent="0.2">
      <c r="C358" s="16">
        <v>44820</v>
      </c>
      <c r="D358" s="9" t="s">
        <v>393</v>
      </c>
      <c r="E358" s="17" t="s">
        <v>173</v>
      </c>
      <c r="F358" s="18">
        <v>45.18</v>
      </c>
    </row>
    <row r="359" spans="3:6" x14ac:dyDescent="0.2">
      <c r="C359" s="16">
        <v>44820</v>
      </c>
      <c r="D359" s="9" t="s">
        <v>394</v>
      </c>
      <c r="E359" s="17" t="s">
        <v>395</v>
      </c>
      <c r="F359" s="18">
        <v>-45.18</v>
      </c>
    </row>
    <row r="360" spans="3:6" x14ac:dyDescent="0.2">
      <c r="C360" s="16">
        <v>44826</v>
      </c>
      <c r="D360" s="9" t="s">
        <v>396</v>
      </c>
      <c r="E360" s="17" t="s">
        <v>88</v>
      </c>
      <c r="F360" s="18">
        <v>-1616.88</v>
      </c>
    </row>
    <row r="361" spans="3:6" x14ac:dyDescent="0.2">
      <c r="C361" s="16">
        <v>44826</v>
      </c>
      <c r="D361" s="9" t="s">
        <v>397</v>
      </c>
      <c r="E361" s="17" t="s">
        <v>217</v>
      </c>
      <c r="F361" s="18">
        <v>-1873.76</v>
      </c>
    </row>
    <row r="362" spans="3:6" x14ac:dyDescent="0.2">
      <c r="C362" s="16">
        <v>44834</v>
      </c>
      <c r="D362" s="9" t="s">
        <v>398</v>
      </c>
      <c r="E362" s="17" t="s">
        <v>395</v>
      </c>
      <c r="F362" s="18">
        <v>-312.73</v>
      </c>
    </row>
    <row r="363" spans="3:6" x14ac:dyDescent="0.2">
      <c r="C363" s="16">
        <v>44834</v>
      </c>
      <c r="D363" s="9" t="s">
        <v>399</v>
      </c>
      <c r="E363" s="17" t="s">
        <v>400</v>
      </c>
      <c r="F363" s="18">
        <v>-134.68</v>
      </c>
    </row>
    <row r="364" spans="3:6" x14ac:dyDescent="0.2">
      <c r="C364" s="16">
        <v>44834</v>
      </c>
      <c r="D364" s="9" t="s">
        <v>401</v>
      </c>
      <c r="E364" s="17" t="s">
        <v>247</v>
      </c>
      <c r="F364" s="18">
        <v>-150</v>
      </c>
    </row>
    <row r="365" spans="3:6" x14ac:dyDescent="0.2">
      <c r="C365" s="16">
        <v>44834</v>
      </c>
      <c r="D365" s="9" t="s">
        <v>402</v>
      </c>
      <c r="E365" s="17" t="s">
        <v>92</v>
      </c>
      <c r="F365" s="18">
        <v>-374.11</v>
      </c>
    </row>
    <row r="366" spans="3:6" x14ac:dyDescent="0.2">
      <c r="C366" s="16">
        <v>44834</v>
      </c>
      <c r="D366" s="9" t="s">
        <v>403</v>
      </c>
      <c r="E366" s="17" t="s">
        <v>86</v>
      </c>
      <c r="F366" s="18">
        <v>-1600.09</v>
      </c>
    </row>
    <row r="367" spans="3:6" x14ac:dyDescent="0.2">
      <c r="C367" s="16">
        <v>44834</v>
      </c>
      <c r="D367" s="9" t="s">
        <v>3</v>
      </c>
      <c r="E367" s="17" t="s">
        <v>117</v>
      </c>
      <c r="F367" s="18">
        <v>-1192.46</v>
      </c>
    </row>
    <row r="368" spans="3:6" x14ac:dyDescent="0.2">
      <c r="C368" s="16">
        <v>44834</v>
      </c>
      <c r="D368" s="9" t="s">
        <v>3</v>
      </c>
      <c r="E368" s="17" t="s">
        <v>116</v>
      </c>
      <c r="F368" s="18">
        <v>-34</v>
      </c>
    </row>
    <row r="369" spans="1:7" x14ac:dyDescent="0.2">
      <c r="C369" s="16">
        <v>44834</v>
      </c>
      <c r="D369" s="9" t="s">
        <v>3</v>
      </c>
      <c r="E369" s="17" t="s">
        <v>404</v>
      </c>
      <c r="F369" s="18">
        <v>47</v>
      </c>
    </row>
    <row r="370" spans="1:7" x14ac:dyDescent="0.2">
      <c r="C370" s="16">
        <v>44834</v>
      </c>
      <c r="D370" s="9" t="s">
        <v>3</v>
      </c>
      <c r="E370" s="17" t="s">
        <v>255</v>
      </c>
      <c r="F370" s="18">
        <v>-489.19</v>
      </c>
    </row>
    <row r="371" spans="1:7" x14ac:dyDescent="0.2">
      <c r="C371" s="16">
        <v>44834</v>
      </c>
      <c r="D371" s="9" t="s">
        <v>3</v>
      </c>
      <c r="E371" s="17" t="s">
        <v>113</v>
      </c>
      <c r="F371" s="18">
        <v>-4617.7</v>
      </c>
    </row>
    <row r="372" spans="1:7" x14ac:dyDescent="0.2">
      <c r="C372" s="16">
        <v>44834</v>
      </c>
      <c r="D372" s="9" t="s">
        <v>3</v>
      </c>
      <c r="E372" s="17" t="s">
        <v>405</v>
      </c>
      <c r="F372" s="18">
        <v>50</v>
      </c>
    </row>
    <row r="373" spans="1:7" x14ac:dyDescent="0.2">
      <c r="C373" s="16">
        <v>44834</v>
      </c>
      <c r="D373" s="9" t="s">
        <v>3</v>
      </c>
      <c r="E373" s="17" t="s">
        <v>113</v>
      </c>
      <c r="F373" s="18">
        <v>-9025.52</v>
      </c>
    </row>
    <row r="374" spans="1:7" x14ac:dyDescent="0.2">
      <c r="C374" s="16">
        <v>44834</v>
      </c>
      <c r="D374" s="9" t="s">
        <v>3</v>
      </c>
      <c r="E374" s="17" t="s">
        <v>406</v>
      </c>
      <c r="F374" s="18">
        <v>60875.72</v>
      </c>
    </row>
    <row r="375" spans="1:7" x14ac:dyDescent="0.2">
      <c r="C375" s="16">
        <v>44834</v>
      </c>
      <c r="D375" s="9" t="s">
        <v>3</v>
      </c>
      <c r="E375" s="17" t="s">
        <v>112</v>
      </c>
      <c r="F375" s="18">
        <v>-133.96</v>
      </c>
    </row>
    <row r="376" spans="1:7" x14ac:dyDescent="0.2">
      <c r="C376" s="16">
        <v>44834</v>
      </c>
      <c r="D376" s="9" t="s">
        <v>3</v>
      </c>
      <c r="E376" s="17" t="s">
        <v>255</v>
      </c>
      <c r="F376" s="18">
        <v>-592.92999999999995</v>
      </c>
    </row>
    <row r="377" spans="1:7" x14ac:dyDescent="0.2">
      <c r="C377" s="16">
        <v>44834</v>
      </c>
      <c r="D377" s="9" t="s">
        <v>3</v>
      </c>
      <c r="E377" s="17" t="s">
        <v>114</v>
      </c>
      <c r="F377" s="18">
        <v>-233.5</v>
      </c>
    </row>
    <row r="378" spans="1:7" x14ac:dyDescent="0.2">
      <c r="C378" s="16">
        <v>44834</v>
      </c>
      <c r="D378" s="9" t="s">
        <v>3</v>
      </c>
      <c r="E378" s="17" t="s">
        <v>111</v>
      </c>
      <c r="F378" s="18">
        <v>-1000</v>
      </c>
    </row>
    <row r="379" spans="1:7" x14ac:dyDescent="0.2">
      <c r="D379" s="9" t="s">
        <v>3</v>
      </c>
      <c r="E379" s="17" t="s">
        <v>183</v>
      </c>
      <c r="G379" s="18">
        <f>552718.56-545562.91</f>
        <v>7155.6500000000233</v>
      </c>
    </row>
    <row r="380" spans="1:7" x14ac:dyDescent="0.2">
      <c r="A380" s="9" t="s">
        <v>3</v>
      </c>
      <c r="C380" s="16">
        <v>44834</v>
      </c>
      <c r="D380" s="9" t="s">
        <v>3</v>
      </c>
      <c r="E380" s="17" t="s">
        <v>407</v>
      </c>
      <c r="G380" s="18">
        <v>80777.39</v>
      </c>
    </row>
    <row r="381" spans="1:7" x14ac:dyDescent="0.2">
      <c r="B381" s="9" t="s">
        <v>3</v>
      </c>
    </row>
    <row r="383" spans="1:7" x14ac:dyDescent="0.2">
      <c r="A383" s="9" t="s">
        <v>408</v>
      </c>
      <c r="C383" s="16">
        <v>44470</v>
      </c>
      <c r="D383" s="9" t="s">
        <v>3</v>
      </c>
      <c r="E383" s="17" t="s">
        <v>74</v>
      </c>
      <c r="G383" s="18">
        <v>14004.03</v>
      </c>
    </row>
    <row r="384" spans="1:7" x14ac:dyDescent="0.2">
      <c r="B384" s="9" t="s">
        <v>409</v>
      </c>
      <c r="C384" s="16">
        <v>44500</v>
      </c>
      <c r="D384" s="9" t="s">
        <v>3</v>
      </c>
      <c r="E384" s="17" t="s">
        <v>111</v>
      </c>
      <c r="F384" s="18">
        <v>1000</v>
      </c>
    </row>
    <row r="385" spans="3:7" x14ac:dyDescent="0.2">
      <c r="C385" s="16">
        <v>44561</v>
      </c>
      <c r="D385" s="9" t="s">
        <v>3</v>
      </c>
      <c r="E385" s="17" t="s">
        <v>23</v>
      </c>
      <c r="F385" s="18">
        <v>0.13</v>
      </c>
    </row>
    <row r="386" spans="3:7" x14ac:dyDescent="0.2">
      <c r="C386" s="16">
        <v>44561</v>
      </c>
      <c r="D386" s="9" t="s">
        <v>3</v>
      </c>
      <c r="E386" s="17" t="s">
        <v>23</v>
      </c>
      <c r="F386" s="18">
        <v>0.28999999999999998</v>
      </c>
    </row>
    <row r="387" spans="3:7" x14ac:dyDescent="0.2">
      <c r="C387" s="16">
        <v>44561</v>
      </c>
      <c r="D387" s="9" t="s">
        <v>3</v>
      </c>
      <c r="E387" s="17" t="s">
        <v>23</v>
      </c>
      <c r="F387" s="18">
        <v>0.25</v>
      </c>
    </row>
    <row r="388" spans="3:7" x14ac:dyDescent="0.2">
      <c r="C388" s="16">
        <v>44561</v>
      </c>
      <c r="D388" s="9" t="s">
        <v>3</v>
      </c>
      <c r="E388" s="17" t="s">
        <v>23</v>
      </c>
      <c r="F388" s="18">
        <v>0.61</v>
      </c>
    </row>
    <row r="389" spans="3:7" x14ac:dyDescent="0.2">
      <c r="D389" s="9" t="s">
        <v>3</v>
      </c>
      <c r="E389" s="17" t="s">
        <v>183</v>
      </c>
      <c r="G389" s="18">
        <f>1001.28-0</f>
        <v>1001.28</v>
      </c>
    </row>
    <row r="390" spans="3:7" x14ac:dyDescent="0.2">
      <c r="C390" s="16">
        <v>44561</v>
      </c>
      <c r="D390" s="9" t="s">
        <v>3</v>
      </c>
      <c r="E390" s="17" t="s">
        <v>184</v>
      </c>
      <c r="G390" s="18">
        <v>15005.31</v>
      </c>
    </row>
    <row r="391" spans="3:7" x14ac:dyDescent="0.2">
      <c r="D391" s="9" t="s">
        <v>3</v>
      </c>
      <c r="E391" s="17" t="s">
        <v>3</v>
      </c>
    </row>
    <row r="392" spans="3:7" x14ac:dyDescent="0.2">
      <c r="C392" s="16">
        <v>44562</v>
      </c>
      <c r="D392" s="9" t="s">
        <v>3</v>
      </c>
      <c r="E392" s="17" t="s">
        <v>74</v>
      </c>
      <c r="G392" s="18">
        <v>15005.31</v>
      </c>
    </row>
    <row r="393" spans="3:7" x14ac:dyDescent="0.2">
      <c r="C393" s="16">
        <v>44592</v>
      </c>
      <c r="D393" s="9" t="s">
        <v>3</v>
      </c>
      <c r="E393" s="17" t="s">
        <v>23</v>
      </c>
      <c r="F393" s="18">
        <v>0.26</v>
      </c>
    </row>
    <row r="394" spans="3:7" x14ac:dyDescent="0.2">
      <c r="C394" s="16">
        <v>44592</v>
      </c>
      <c r="D394" s="9" t="s">
        <v>3</v>
      </c>
      <c r="E394" s="17" t="s">
        <v>111</v>
      </c>
      <c r="F394" s="18">
        <v>1000</v>
      </c>
    </row>
    <row r="395" spans="3:7" x14ac:dyDescent="0.2">
      <c r="C395" s="16">
        <v>44620</v>
      </c>
      <c r="D395" s="9" t="s">
        <v>3</v>
      </c>
      <c r="E395" s="17" t="s">
        <v>111</v>
      </c>
      <c r="F395" s="18">
        <v>1000</v>
      </c>
    </row>
    <row r="396" spans="3:7" x14ac:dyDescent="0.2">
      <c r="C396" s="16">
        <v>44620</v>
      </c>
      <c r="D396" s="9" t="s">
        <v>3</v>
      </c>
      <c r="E396" s="17" t="s">
        <v>23</v>
      </c>
      <c r="F396" s="18">
        <v>0.25</v>
      </c>
    </row>
    <row r="397" spans="3:7" x14ac:dyDescent="0.2">
      <c r="C397" s="16">
        <v>44651</v>
      </c>
      <c r="D397" s="9" t="s">
        <v>3</v>
      </c>
      <c r="E397" s="17" t="s">
        <v>111</v>
      </c>
      <c r="F397" s="18">
        <v>1000</v>
      </c>
    </row>
    <row r="398" spans="3:7" x14ac:dyDescent="0.2">
      <c r="C398" s="16">
        <v>44651</v>
      </c>
      <c r="D398" s="9" t="s">
        <v>3</v>
      </c>
      <c r="E398" s="17" t="s">
        <v>23</v>
      </c>
      <c r="F398" s="18">
        <v>0.3</v>
      </c>
    </row>
    <row r="399" spans="3:7" x14ac:dyDescent="0.2">
      <c r="C399" s="16">
        <v>44681</v>
      </c>
      <c r="D399" s="9" t="s">
        <v>3</v>
      </c>
      <c r="E399" s="17" t="s">
        <v>111</v>
      </c>
      <c r="F399" s="18">
        <v>1000</v>
      </c>
    </row>
    <row r="400" spans="3:7" x14ac:dyDescent="0.2">
      <c r="C400" s="16">
        <v>44681</v>
      </c>
      <c r="D400" s="9" t="s">
        <v>3</v>
      </c>
      <c r="E400" s="17" t="s">
        <v>23</v>
      </c>
      <c r="F400" s="18">
        <v>0.28999999999999998</v>
      </c>
    </row>
    <row r="401" spans="1:7" x14ac:dyDescent="0.2">
      <c r="C401" s="16">
        <v>44712</v>
      </c>
      <c r="D401" s="9" t="s">
        <v>3</v>
      </c>
      <c r="E401" s="17" t="s">
        <v>111</v>
      </c>
      <c r="F401" s="18">
        <v>1000</v>
      </c>
    </row>
    <row r="402" spans="1:7" x14ac:dyDescent="0.2">
      <c r="C402" s="16">
        <v>44712</v>
      </c>
      <c r="D402" s="9" t="s">
        <v>3</v>
      </c>
      <c r="E402" s="17" t="s">
        <v>23</v>
      </c>
      <c r="F402" s="18">
        <v>0.34</v>
      </c>
    </row>
    <row r="403" spans="1:7" x14ac:dyDescent="0.2">
      <c r="C403" s="16">
        <v>44742</v>
      </c>
      <c r="D403" s="9" t="s">
        <v>3</v>
      </c>
      <c r="E403" s="17" t="s">
        <v>338</v>
      </c>
      <c r="F403" s="18">
        <v>1000</v>
      </c>
    </row>
    <row r="404" spans="1:7" x14ac:dyDescent="0.2">
      <c r="C404" s="16">
        <v>44742</v>
      </c>
      <c r="D404" s="9" t="s">
        <v>3</v>
      </c>
      <c r="E404" s="17" t="s">
        <v>23</v>
      </c>
      <c r="F404" s="18">
        <v>0.34</v>
      </c>
    </row>
    <row r="405" spans="1:7" x14ac:dyDescent="0.2">
      <c r="C405" s="16">
        <v>44773</v>
      </c>
      <c r="D405" s="9" t="s">
        <v>3</v>
      </c>
      <c r="E405" s="17" t="s">
        <v>338</v>
      </c>
      <c r="F405" s="18">
        <v>1000</v>
      </c>
    </row>
    <row r="406" spans="1:7" x14ac:dyDescent="0.2">
      <c r="C406" s="16">
        <v>44773</v>
      </c>
      <c r="D406" s="9" t="s">
        <v>3</v>
      </c>
      <c r="E406" s="17" t="s">
        <v>23</v>
      </c>
      <c r="F406" s="18">
        <v>0.34</v>
      </c>
    </row>
    <row r="407" spans="1:7" x14ac:dyDescent="0.2">
      <c r="C407" s="16">
        <v>44804</v>
      </c>
      <c r="D407" s="9" t="s">
        <v>3</v>
      </c>
      <c r="E407" s="17" t="s">
        <v>111</v>
      </c>
      <c r="F407" s="18">
        <v>1000</v>
      </c>
    </row>
    <row r="408" spans="1:7" x14ac:dyDescent="0.2">
      <c r="C408" s="16">
        <v>44804</v>
      </c>
      <c r="D408" s="9" t="s">
        <v>3</v>
      </c>
      <c r="E408" s="17" t="s">
        <v>23</v>
      </c>
      <c r="F408" s="18">
        <v>0.41</v>
      </c>
    </row>
    <row r="409" spans="1:7" x14ac:dyDescent="0.2">
      <c r="C409" s="16">
        <v>44834</v>
      </c>
      <c r="D409" s="9" t="s">
        <v>3</v>
      </c>
      <c r="E409" s="17" t="s">
        <v>23</v>
      </c>
      <c r="F409" s="18">
        <v>0.39</v>
      </c>
    </row>
    <row r="410" spans="1:7" x14ac:dyDescent="0.2">
      <c r="C410" s="16">
        <v>44834</v>
      </c>
      <c r="D410" s="9" t="s">
        <v>3</v>
      </c>
      <c r="E410" s="17" t="s">
        <v>111</v>
      </c>
      <c r="F410" s="18">
        <v>1000</v>
      </c>
    </row>
    <row r="411" spans="1:7" x14ac:dyDescent="0.2">
      <c r="D411" s="9" t="s">
        <v>3</v>
      </c>
      <c r="E411" s="17" t="s">
        <v>183</v>
      </c>
      <c r="G411" s="18">
        <f>9002.92-0</f>
        <v>9002.92</v>
      </c>
    </row>
    <row r="412" spans="1:7" x14ac:dyDescent="0.2">
      <c r="A412" s="9" t="s">
        <v>3</v>
      </c>
      <c r="C412" s="16">
        <v>44834</v>
      </c>
      <c r="D412" s="9" t="s">
        <v>3</v>
      </c>
      <c r="E412" s="17" t="s">
        <v>407</v>
      </c>
      <c r="G412" s="18">
        <v>24008.23</v>
      </c>
    </row>
    <row r="413" spans="1:7" x14ac:dyDescent="0.2">
      <c r="B413" s="9" t="s">
        <v>3</v>
      </c>
    </row>
    <row r="415" spans="1:7" x14ac:dyDescent="0.2">
      <c r="A415" s="9" t="s">
        <v>410</v>
      </c>
      <c r="C415" s="16">
        <v>44470</v>
      </c>
      <c r="D415" s="9" t="s">
        <v>3</v>
      </c>
      <c r="E415" s="17" t="s">
        <v>74</v>
      </c>
      <c r="G415" s="18">
        <v>7903.34</v>
      </c>
    </row>
    <row r="416" spans="1:7" x14ac:dyDescent="0.2">
      <c r="B416" s="9" t="s">
        <v>411</v>
      </c>
      <c r="C416" s="16">
        <v>44561</v>
      </c>
      <c r="D416" s="9" t="s">
        <v>3</v>
      </c>
      <c r="E416" s="17" t="s">
        <v>184</v>
      </c>
      <c r="G416" s="18">
        <v>7903.34</v>
      </c>
    </row>
    <row r="417" spans="1:7" x14ac:dyDescent="0.2">
      <c r="D417" s="9" t="s">
        <v>3</v>
      </c>
      <c r="E417" s="17" t="s">
        <v>3</v>
      </c>
    </row>
    <row r="418" spans="1:7" x14ac:dyDescent="0.2">
      <c r="C418" s="16">
        <v>44562</v>
      </c>
      <c r="D418" s="9" t="s">
        <v>3</v>
      </c>
      <c r="E418" s="17" t="s">
        <v>74</v>
      </c>
      <c r="G418" s="18">
        <v>7903.34</v>
      </c>
    </row>
    <row r="419" spans="1:7" x14ac:dyDescent="0.2">
      <c r="A419" s="9" t="s">
        <v>3</v>
      </c>
      <c r="C419" s="16">
        <v>44834</v>
      </c>
      <c r="D419" s="9" t="s">
        <v>3</v>
      </c>
      <c r="E419" s="17" t="s">
        <v>407</v>
      </c>
      <c r="G419" s="18">
        <v>7903.34</v>
      </c>
    </row>
    <row r="420" spans="1:7" x14ac:dyDescent="0.2">
      <c r="B420" s="9" t="s">
        <v>3</v>
      </c>
    </row>
    <row r="422" spans="1:7" x14ac:dyDescent="0.2">
      <c r="A422" s="9" t="s">
        <v>412</v>
      </c>
      <c r="C422" s="16">
        <v>44470</v>
      </c>
      <c r="D422" s="9" t="s">
        <v>3</v>
      </c>
      <c r="E422" s="17" t="s">
        <v>74</v>
      </c>
      <c r="G422" s="18">
        <v>1713480</v>
      </c>
    </row>
    <row r="423" spans="1:7" x14ac:dyDescent="0.2">
      <c r="B423" s="9" t="s">
        <v>413</v>
      </c>
      <c r="C423" s="16">
        <v>44561</v>
      </c>
      <c r="D423" s="9" t="s">
        <v>3</v>
      </c>
      <c r="E423" s="17" t="s">
        <v>184</v>
      </c>
      <c r="G423" s="18">
        <v>1713480</v>
      </c>
    </row>
    <row r="424" spans="1:7" x14ac:dyDescent="0.2">
      <c r="D424" s="9" t="s">
        <v>3</v>
      </c>
      <c r="E424" s="17" t="s">
        <v>3</v>
      </c>
    </row>
    <row r="425" spans="1:7" x14ac:dyDescent="0.2">
      <c r="C425" s="16">
        <v>44562</v>
      </c>
      <c r="D425" s="9" t="s">
        <v>3</v>
      </c>
      <c r="E425" s="17" t="s">
        <v>74</v>
      </c>
      <c r="G425" s="18">
        <v>1713480</v>
      </c>
    </row>
    <row r="426" spans="1:7" x14ac:dyDescent="0.2">
      <c r="A426" s="9" t="s">
        <v>3</v>
      </c>
      <c r="C426" s="16">
        <v>44834</v>
      </c>
      <c r="D426" s="9" t="s">
        <v>3</v>
      </c>
      <c r="E426" s="17" t="s">
        <v>407</v>
      </c>
      <c r="G426" s="18">
        <v>1713480</v>
      </c>
    </row>
    <row r="427" spans="1:7" x14ac:dyDescent="0.2">
      <c r="B427" s="9" t="s">
        <v>3</v>
      </c>
    </row>
    <row r="429" spans="1:7" x14ac:dyDescent="0.2">
      <c r="A429" s="9" t="s">
        <v>414</v>
      </c>
      <c r="C429" s="16">
        <v>44470</v>
      </c>
      <c r="D429" s="9" t="s">
        <v>3</v>
      </c>
      <c r="E429" s="17" t="s">
        <v>74</v>
      </c>
      <c r="G429" s="18">
        <v>35000</v>
      </c>
    </row>
    <row r="430" spans="1:7" x14ac:dyDescent="0.2">
      <c r="B430" s="9" t="s">
        <v>415</v>
      </c>
      <c r="C430" s="16">
        <v>44561</v>
      </c>
      <c r="D430" s="9" t="s">
        <v>3</v>
      </c>
      <c r="E430" s="17" t="s">
        <v>184</v>
      </c>
      <c r="G430" s="18">
        <v>35000</v>
      </c>
    </row>
    <row r="431" spans="1:7" x14ac:dyDescent="0.2">
      <c r="D431" s="9" t="s">
        <v>3</v>
      </c>
      <c r="E431" s="17" t="s">
        <v>3</v>
      </c>
    </row>
    <row r="432" spans="1:7" x14ac:dyDescent="0.2">
      <c r="C432" s="16">
        <v>44562</v>
      </c>
      <c r="D432" s="9" t="s">
        <v>3</v>
      </c>
      <c r="E432" s="17" t="s">
        <v>74</v>
      </c>
      <c r="G432" s="18">
        <v>35000</v>
      </c>
    </row>
    <row r="433" spans="1:7" x14ac:dyDescent="0.2">
      <c r="A433" s="9" t="s">
        <v>3</v>
      </c>
      <c r="C433" s="16">
        <v>44834</v>
      </c>
      <c r="D433" s="9" t="s">
        <v>3</v>
      </c>
      <c r="E433" s="17" t="s">
        <v>407</v>
      </c>
      <c r="G433" s="18">
        <v>35000</v>
      </c>
    </row>
    <row r="434" spans="1:7" x14ac:dyDescent="0.2">
      <c r="B434" s="9" t="s">
        <v>3</v>
      </c>
    </row>
    <row r="436" spans="1:7" x14ac:dyDescent="0.2">
      <c r="A436" s="9" t="s">
        <v>416</v>
      </c>
      <c r="C436" s="16">
        <v>44470</v>
      </c>
      <c r="D436" s="9" t="s">
        <v>3</v>
      </c>
      <c r="E436" s="17" t="s">
        <v>74</v>
      </c>
      <c r="G436" s="18">
        <v>1921250</v>
      </c>
    </row>
    <row r="437" spans="1:7" x14ac:dyDescent="0.2">
      <c r="B437" s="9" t="s">
        <v>417</v>
      </c>
      <c r="C437" s="16">
        <v>44561</v>
      </c>
      <c r="D437" s="9" t="s">
        <v>3</v>
      </c>
      <c r="E437" s="17" t="s">
        <v>184</v>
      </c>
      <c r="G437" s="18">
        <v>1921250</v>
      </c>
    </row>
    <row r="438" spans="1:7" x14ac:dyDescent="0.2">
      <c r="D438" s="9" t="s">
        <v>3</v>
      </c>
      <c r="E438" s="17" t="s">
        <v>3</v>
      </c>
    </row>
    <row r="439" spans="1:7" x14ac:dyDescent="0.2">
      <c r="C439" s="16">
        <v>44562</v>
      </c>
      <c r="D439" s="9" t="s">
        <v>3</v>
      </c>
      <c r="E439" s="17" t="s">
        <v>74</v>
      </c>
      <c r="G439" s="18">
        <v>1921250</v>
      </c>
    </row>
    <row r="440" spans="1:7" x14ac:dyDescent="0.2">
      <c r="A440" s="9" t="s">
        <v>3</v>
      </c>
      <c r="C440" s="16">
        <v>44834</v>
      </c>
      <c r="D440" s="9" t="s">
        <v>3</v>
      </c>
      <c r="E440" s="17" t="s">
        <v>407</v>
      </c>
      <c r="G440" s="18">
        <v>1921250</v>
      </c>
    </row>
    <row r="441" spans="1:7" x14ac:dyDescent="0.2">
      <c r="B441" s="9" t="s">
        <v>3</v>
      </c>
    </row>
    <row r="443" spans="1:7" x14ac:dyDescent="0.2">
      <c r="A443" s="9" t="s">
        <v>418</v>
      </c>
      <c r="C443" s="16">
        <v>44470</v>
      </c>
      <c r="D443" s="9" t="s">
        <v>3</v>
      </c>
      <c r="E443" s="17" t="s">
        <v>74</v>
      </c>
      <c r="G443" s="18">
        <v>2281.39</v>
      </c>
    </row>
    <row r="444" spans="1:7" x14ac:dyDescent="0.2">
      <c r="B444" s="9" t="s">
        <v>419</v>
      </c>
      <c r="C444" s="16">
        <v>44561</v>
      </c>
      <c r="D444" s="9" t="s">
        <v>3</v>
      </c>
      <c r="E444" s="17" t="s">
        <v>184</v>
      </c>
      <c r="G444" s="18">
        <v>2281.39</v>
      </c>
    </row>
    <row r="445" spans="1:7" x14ac:dyDescent="0.2">
      <c r="D445" s="9" t="s">
        <v>3</v>
      </c>
      <c r="E445" s="17" t="s">
        <v>3</v>
      </c>
    </row>
    <row r="446" spans="1:7" x14ac:dyDescent="0.2">
      <c r="C446" s="16">
        <v>44562</v>
      </c>
      <c r="D446" s="9" t="s">
        <v>3</v>
      </c>
      <c r="E446" s="17" t="s">
        <v>74</v>
      </c>
      <c r="G446" s="18">
        <v>2281.39</v>
      </c>
    </row>
    <row r="447" spans="1:7" x14ac:dyDescent="0.2">
      <c r="A447" s="9" t="s">
        <v>3</v>
      </c>
      <c r="C447" s="16">
        <v>44834</v>
      </c>
      <c r="D447" s="9" t="s">
        <v>3</v>
      </c>
      <c r="E447" s="17" t="s">
        <v>407</v>
      </c>
      <c r="G447" s="18">
        <v>2281.39</v>
      </c>
    </row>
    <row r="448" spans="1:7" x14ac:dyDescent="0.2">
      <c r="B448" s="9" t="s">
        <v>3</v>
      </c>
    </row>
    <row r="450" spans="1:7" x14ac:dyDescent="0.2">
      <c r="A450" s="9" t="s">
        <v>420</v>
      </c>
      <c r="C450" s="16">
        <v>44470</v>
      </c>
      <c r="D450" s="9" t="s">
        <v>3</v>
      </c>
      <c r="E450" s="17" t="s">
        <v>74</v>
      </c>
      <c r="G450" s="18">
        <v>23655.4</v>
      </c>
    </row>
    <row r="451" spans="1:7" x14ac:dyDescent="0.2">
      <c r="B451" s="9" t="s">
        <v>421</v>
      </c>
      <c r="C451" s="16">
        <v>44561</v>
      </c>
      <c r="D451" s="9" t="s">
        <v>3</v>
      </c>
      <c r="E451" s="17" t="s">
        <v>184</v>
      </c>
      <c r="G451" s="18">
        <v>23655.4</v>
      </c>
    </row>
    <row r="452" spans="1:7" x14ac:dyDescent="0.2">
      <c r="D452" s="9" t="s">
        <v>3</v>
      </c>
      <c r="E452" s="17" t="s">
        <v>3</v>
      </c>
    </row>
    <row r="453" spans="1:7" x14ac:dyDescent="0.2">
      <c r="C453" s="16">
        <v>44562</v>
      </c>
      <c r="D453" s="9" t="s">
        <v>3</v>
      </c>
      <c r="E453" s="17" t="s">
        <v>74</v>
      </c>
      <c r="G453" s="18">
        <v>23655.4</v>
      </c>
    </row>
    <row r="454" spans="1:7" x14ac:dyDescent="0.2">
      <c r="A454" s="9" t="s">
        <v>3</v>
      </c>
      <c r="C454" s="16">
        <v>44834</v>
      </c>
      <c r="D454" s="9" t="s">
        <v>3</v>
      </c>
      <c r="E454" s="17" t="s">
        <v>407</v>
      </c>
      <c r="G454" s="18">
        <v>23655.4</v>
      </c>
    </row>
    <row r="455" spans="1:7" x14ac:dyDescent="0.2">
      <c r="B455" s="9" t="s">
        <v>3</v>
      </c>
    </row>
    <row r="457" spans="1:7" x14ac:dyDescent="0.2">
      <c r="A457" s="9" t="s">
        <v>422</v>
      </c>
      <c r="C457" s="16">
        <v>44470</v>
      </c>
      <c r="D457" s="9" t="s">
        <v>3</v>
      </c>
      <c r="E457" s="17" t="s">
        <v>74</v>
      </c>
      <c r="G457" s="18">
        <v>10487.73</v>
      </c>
    </row>
    <row r="458" spans="1:7" x14ac:dyDescent="0.2">
      <c r="B458" s="9" t="s">
        <v>423</v>
      </c>
      <c r="C458" s="16">
        <v>44561</v>
      </c>
      <c r="D458" s="9" t="s">
        <v>3</v>
      </c>
      <c r="E458" s="17" t="s">
        <v>184</v>
      </c>
      <c r="G458" s="18">
        <v>10487.73</v>
      </c>
    </row>
    <row r="459" spans="1:7" x14ac:dyDescent="0.2">
      <c r="D459" s="9" t="s">
        <v>3</v>
      </c>
      <c r="E459" s="17" t="s">
        <v>3</v>
      </c>
    </row>
    <row r="460" spans="1:7" x14ac:dyDescent="0.2">
      <c r="C460" s="16">
        <v>44562</v>
      </c>
      <c r="D460" s="9" t="s">
        <v>3</v>
      </c>
      <c r="E460" s="17" t="s">
        <v>74</v>
      </c>
      <c r="G460" s="18">
        <v>10487.73</v>
      </c>
    </row>
    <row r="461" spans="1:7" x14ac:dyDescent="0.2">
      <c r="A461" s="9" t="s">
        <v>3</v>
      </c>
      <c r="C461" s="16">
        <v>44834</v>
      </c>
      <c r="D461" s="9" t="s">
        <v>3</v>
      </c>
      <c r="E461" s="17" t="s">
        <v>407</v>
      </c>
      <c r="G461" s="18">
        <v>10487.73</v>
      </c>
    </row>
    <row r="462" spans="1:7" x14ac:dyDescent="0.2">
      <c r="B462" s="9" t="s">
        <v>3</v>
      </c>
    </row>
    <row r="464" spans="1:7" x14ac:dyDescent="0.2">
      <c r="A464" s="9" t="s">
        <v>424</v>
      </c>
      <c r="C464" s="16">
        <v>44470</v>
      </c>
      <c r="D464" s="9" t="s">
        <v>3</v>
      </c>
      <c r="E464" s="17" t="s">
        <v>74</v>
      </c>
      <c r="G464" s="18">
        <v>14000</v>
      </c>
    </row>
    <row r="465" spans="1:7" x14ac:dyDescent="0.2">
      <c r="B465" s="9" t="s">
        <v>425</v>
      </c>
      <c r="C465" s="16">
        <v>44561</v>
      </c>
      <c r="D465" s="9" t="s">
        <v>3</v>
      </c>
      <c r="E465" s="17" t="s">
        <v>184</v>
      </c>
      <c r="G465" s="18">
        <v>14000</v>
      </c>
    </row>
    <row r="466" spans="1:7" x14ac:dyDescent="0.2">
      <c r="D466" s="9" t="s">
        <v>3</v>
      </c>
      <c r="E466" s="17" t="s">
        <v>3</v>
      </c>
    </row>
    <row r="467" spans="1:7" x14ac:dyDescent="0.2">
      <c r="C467" s="16">
        <v>44562</v>
      </c>
      <c r="D467" s="9" t="s">
        <v>3</v>
      </c>
      <c r="E467" s="17" t="s">
        <v>74</v>
      </c>
      <c r="G467" s="18">
        <v>14000</v>
      </c>
    </row>
    <row r="468" spans="1:7" x14ac:dyDescent="0.2">
      <c r="A468" s="9" t="s">
        <v>3</v>
      </c>
      <c r="C468" s="16">
        <v>44834</v>
      </c>
      <c r="D468" s="9" t="s">
        <v>3</v>
      </c>
      <c r="E468" s="17" t="s">
        <v>407</v>
      </c>
      <c r="G468" s="18">
        <v>14000</v>
      </c>
    </row>
    <row r="469" spans="1:7" x14ac:dyDescent="0.2">
      <c r="B469" s="9" t="s">
        <v>3</v>
      </c>
    </row>
    <row r="471" spans="1:7" x14ac:dyDescent="0.2">
      <c r="A471" s="9" t="s">
        <v>426</v>
      </c>
      <c r="C471" s="16">
        <v>44470</v>
      </c>
      <c r="D471" s="9" t="s">
        <v>3</v>
      </c>
      <c r="E471" s="17" t="s">
        <v>74</v>
      </c>
      <c r="G471" s="18">
        <v>1005.3</v>
      </c>
    </row>
    <row r="472" spans="1:7" x14ac:dyDescent="0.2">
      <c r="B472" s="9" t="s">
        <v>427</v>
      </c>
      <c r="C472" s="16">
        <v>44561</v>
      </c>
      <c r="D472" s="9" t="s">
        <v>3</v>
      </c>
      <c r="E472" s="17" t="s">
        <v>184</v>
      </c>
      <c r="G472" s="18">
        <v>1005.3</v>
      </c>
    </row>
    <row r="473" spans="1:7" x14ac:dyDescent="0.2">
      <c r="D473" s="9" t="s">
        <v>3</v>
      </c>
      <c r="E473" s="17" t="s">
        <v>3</v>
      </c>
    </row>
    <row r="474" spans="1:7" x14ac:dyDescent="0.2">
      <c r="C474" s="16">
        <v>44562</v>
      </c>
      <c r="D474" s="9" t="s">
        <v>3</v>
      </c>
      <c r="E474" s="17" t="s">
        <v>74</v>
      </c>
      <c r="G474" s="18">
        <v>1005.3</v>
      </c>
    </row>
    <row r="475" spans="1:7" x14ac:dyDescent="0.2">
      <c r="A475" s="9" t="s">
        <v>3</v>
      </c>
      <c r="C475" s="16">
        <v>44834</v>
      </c>
      <c r="D475" s="9" t="s">
        <v>3</v>
      </c>
      <c r="E475" s="17" t="s">
        <v>407</v>
      </c>
      <c r="G475" s="18">
        <v>1005.3</v>
      </c>
    </row>
    <row r="476" spans="1:7" x14ac:dyDescent="0.2">
      <c r="B476" s="9" t="s">
        <v>3</v>
      </c>
    </row>
    <row r="478" spans="1:7" x14ac:dyDescent="0.2">
      <c r="A478" s="9" t="s">
        <v>428</v>
      </c>
      <c r="C478" s="16">
        <v>44470</v>
      </c>
      <c r="D478" s="9" t="s">
        <v>3</v>
      </c>
      <c r="E478" s="17" t="s">
        <v>74</v>
      </c>
      <c r="G478" s="18">
        <v>-460104</v>
      </c>
    </row>
    <row r="479" spans="1:7" s="31" customFormat="1" ht="20.399999999999999" x14ac:dyDescent="0.3">
      <c r="A479" s="27"/>
      <c r="B479" s="27" t="s">
        <v>429</v>
      </c>
      <c r="C479" s="28">
        <v>44561</v>
      </c>
      <c r="D479" s="27" t="s">
        <v>430</v>
      </c>
      <c r="E479" s="29" t="s">
        <v>431</v>
      </c>
      <c r="F479" s="30">
        <v>-77224</v>
      </c>
      <c r="G479" s="30"/>
    </row>
    <row r="480" spans="1:7" x14ac:dyDescent="0.2">
      <c r="D480" s="9" t="s">
        <v>3</v>
      </c>
      <c r="E480" s="17" t="s">
        <v>183</v>
      </c>
      <c r="G480" s="18">
        <f>0-77224</f>
        <v>-77224</v>
      </c>
    </row>
    <row r="481" spans="1:7" x14ac:dyDescent="0.2">
      <c r="C481" s="16">
        <v>44561</v>
      </c>
      <c r="D481" s="9" t="s">
        <v>3</v>
      </c>
      <c r="E481" s="17" t="s">
        <v>184</v>
      </c>
      <c r="G481" s="18">
        <v>-537328</v>
      </c>
    </row>
    <row r="482" spans="1:7" x14ac:dyDescent="0.2">
      <c r="D482" s="9" t="s">
        <v>3</v>
      </c>
      <c r="E482" s="17" t="s">
        <v>3</v>
      </c>
    </row>
    <row r="483" spans="1:7" x14ac:dyDescent="0.2">
      <c r="C483" s="16">
        <v>44562</v>
      </c>
      <c r="D483" s="9" t="s">
        <v>3</v>
      </c>
      <c r="E483" s="17" t="s">
        <v>74</v>
      </c>
      <c r="G483" s="18">
        <v>-537328</v>
      </c>
    </row>
    <row r="484" spans="1:7" x14ac:dyDescent="0.2">
      <c r="A484" s="9" t="s">
        <v>3</v>
      </c>
      <c r="C484" s="16">
        <v>44834</v>
      </c>
      <c r="D484" s="9" t="s">
        <v>3</v>
      </c>
      <c r="E484" s="17" t="s">
        <v>407</v>
      </c>
      <c r="G484" s="18">
        <v>-537328</v>
      </c>
    </row>
    <row r="485" spans="1:7" x14ac:dyDescent="0.2">
      <c r="B485" s="9" t="s">
        <v>3</v>
      </c>
    </row>
    <row r="487" spans="1:7" x14ac:dyDescent="0.2">
      <c r="A487" s="9" t="s">
        <v>432</v>
      </c>
      <c r="C487" s="16">
        <v>44470</v>
      </c>
      <c r="D487" s="9" t="s">
        <v>3</v>
      </c>
      <c r="E487" s="17" t="s">
        <v>74</v>
      </c>
      <c r="G487" s="18">
        <v>-469585.43</v>
      </c>
    </row>
    <row r="488" spans="1:7" x14ac:dyDescent="0.2">
      <c r="B488" s="9" t="s">
        <v>433</v>
      </c>
      <c r="C488" s="16">
        <v>44561</v>
      </c>
      <c r="D488" s="9" t="s">
        <v>3</v>
      </c>
      <c r="E488" s="17" t="s">
        <v>184</v>
      </c>
      <c r="G488" s="18">
        <v>-469585.43</v>
      </c>
    </row>
    <row r="489" spans="1:7" x14ac:dyDescent="0.2">
      <c r="D489" s="9" t="s">
        <v>3</v>
      </c>
      <c r="E489" s="17" t="s">
        <v>3</v>
      </c>
    </row>
    <row r="490" spans="1:7" x14ac:dyDescent="0.2">
      <c r="C490" s="16">
        <v>44562</v>
      </c>
      <c r="D490" s="9" t="s">
        <v>3</v>
      </c>
      <c r="E490" s="17" t="s">
        <v>74</v>
      </c>
      <c r="G490" s="18">
        <v>-469585.43</v>
      </c>
    </row>
    <row r="491" spans="1:7" x14ac:dyDescent="0.2">
      <c r="A491" s="9" t="s">
        <v>3</v>
      </c>
      <c r="C491" s="16">
        <v>44834</v>
      </c>
      <c r="D491" s="9" t="s">
        <v>3</v>
      </c>
      <c r="E491" s="17" t="s">
        <v>407</v>
      </c>
      <c r="G491" s="18">
        <v>-469585.43</v>
      </c>
    </row>
    <row r="492" spans="1:7" x14ac:dyDescent="0.2">
      <c r="B492" s="9" t="s">
        <v>3</v>
      </c>
    </row>
    <row r="494" spans="1:7" x14ac:dyDescent="0.2">
      <c r="A494" s="9" t="s">
        <v>434</v>
      </c>
      <c r="C494" s="16">
        <v>44470</v>
      </c>
      <c r="D494" s="9" t="s">
        <v>3</v>
      </c>
      <c r="E494" s="17" t="s">
        <v>74</v>
      </c>
      <c r="G494" s="18">
        <v>284675.81</v>
      </c>
    </row>
    <row r="495" spans="1:7" x14ac:dyDescent="0.2">
      <c r="B495" s="9" t="s">
        <v>435</v>
      </c>
      <c r="C495" s="16">
        <v>44561</v>
      </c>
      <c r="D495" s="9" t="s">
        <v>3</v>
      </c>
      <c r="E495" s="17" t="s">
        <v>184</v>
      </c>
      <c r="G495" s="18">
        <v>284675.81</v>
      </c>
    </row>
    <row r="496" spans="1:7" x14ac:dyDescent="0.2">
      <c r="D496" s="9" t="s">
        <v>3</v>
      </c>
      <c r="E496" s="17" t="s">
        <v>3</v>
      </c>
    </row>
    <row r="497" spans="1:7" x14ac:dyDescent="0.2">
      <c r="C497" s="16">
        <v>44562</v>
      </c>
      <c r="D497" s="9" t="s">
        <v>3</v>
      </c>
      <c r="E497" s="17" t="s">
        <v>74</v>
      </c>
      <c r="G497" s="18">
        <v>284675.81</v>
      </c>
    </row>
    <row r="498" spans="1:7" x14ac:dyDescent="0.2">
      <c r="A498" s="9" t="s">
        <v>3</v>
      </c>
      <c r="C498" s="16">
        <v>44834</v>
      </c>
      <c r="D498" s="9" t="s">
        <v>3</v>
      </c>
      <c r="E498" s="17" t="s">
        <v>407</v>
      </c>
      <c r="G498" s="18">
        <v>284675.81</v>
      </c>
    </row>
    <row r="499" spans="1:7" x14ac:dyDescent="0.2">
      <c r="B499" s="9" t="s">
        <v>3</v>
      </c>
    </row>
    <row r="501" spans="1:7" x14ac:dyDescent="0.2">
      <c r="A501" s="9" t="s">
        <v>436</v>
      </c>
      <c r="C501" s="16">
        <v>44470</v>
      </c>
      <c r="D501" s="9" t="s">
        <v>3</v>
      </c>
      <c r="E501" s="17" t="s">
        <v>74</v>
      </c>
      <c r="G501" s="18">
        <v>690000</v>
      </c>
    </row>
    <row r="502" spans="1:7" x14ac:dyDescent="0.2">
      <c r="B502" s="9" t="s">
        <v>437</v>
      </c>
      <c r="C502" s="16">
        <v>44561</v>
      </c>
      <c r="D502" s="9" t="s">
        <v>3</v>
      </c>
      <c r="E502" s="17" t="s">
        <v>184</v>
      </c>
      <c r="G502" s="18">
        <v>690000</v>
      </c>
    </row>
    <row r="503" spans="1:7" x14ac:dyDescent="0.2">
      <c r="D503" s="9" t="s">
        <v>3</v>
      </c>
      <c r="E503" s="17" t="s">
        <v>3</v>
      </c>
    </row>
    <row r="504" spans="1:7" x14ac:dyDescent="0.2">
      <c r="C504" s="16">
        <v>44562</v>
      </c>
      <c r="D504" s="9" t="s">
        <v>3</v>
      </c>
      <c r="E504" s="17" t="s">
        <v>74</v>
      </c>
      <c r="G504" s="18">
        <v>690000</v>
      </c>
    </row>
    <row r="505" spans="1:7" x14ac:dyDescent="0.2">
      <c r="A505" s="9" t="s">
        <v>3</v>
      </c>
      <c r="C505" s="16">
        <v>44834</v>
      </c>
      <c r="D505" s="9" t="s">
        <v>3</v>
      </c>
      <c r="E505" s="17" t="s">
        <v>407</v>
      </c>
      <c r="G505" s="18">
        <v>690000</v>
      </c>
    </row>
    <row r="506" spans="1:7" x14ac:dyDescent="0.2">
      <c r="B506" s="9" t="s">
        <v>3</v>
      </c>
    </row>
    <row r="508" spans="1:7" x14ac:dyDescent="0.2">
      <c r="A508" s="9" t="s">
        <v>438</v>
      </c>
      <c r="C508" s="16">
        <v>44470</v>
      </c>
      <c r="D508" s="9" t="s">
        <v>3</v>
      </c>
      <c r="E508" s="17" t="s">
        <v>74</v>
      </c>
      <c r="G508" s="18">
        <v>7253.72</v>
      </c>
    </row>
    <row r="509" spans="1:7" x14ac:dyDescent="0.2">
      <c r="B509" s="9" t="s">
        <v>439</v>
      </c>
      <c r="C509" s="16">
        <v>44561</v>
      </c>
      <c r="D509" s="9" t="s">
        <v>3</v>
      </c>
      <c r="E509" s="17" t="s">
        <v>184</v>
      </c>
      <c r="G509" s="18">
        <v>7253.72</v>
      </c>
    </row>
    <row r="510" spans="1:7" x14ac:dyDescent="0.2">
      <c r="D510" s="9" t="s">
        <v>3</v>
      </c>
      <c r="E510" s="17" t="s">
        <v>3</v>
      </c>
    </row>
    <row r="511" spans="1:7" x14ac:dyDescent="0.2">
      <c r="C511" s="16">
        <v>44562</v>
      </c>
      <c r="D511" s="9" t="s">
        <v>3</v>
      </c>
      <c r="E511" s="17" t="s">
        <v>74</v>
      </c>
      <c r="G511" s="18">
        <v>7253.72</v>
      </c>
    </row>
    <row r="512" spans="1:7" x14ac:dyDescent="0.2">
      <c r="A512" s="9" t="s">
        <v>3</v>
      </c>
      <c r="C512" s="16">
        <v>44834</v>
      </c>
      <c r="D512" s="9" t="s">
        <v>3</v>
      </c>
      <c r="E512" s="17" t="s">
        <v>407</v>
      </c>
      <c r="G512" s="18">
        <v>7253.72</v>
      </c>
    </row>
    <row r="513" spans="1:7" x14ac:dyDescent="0.2">
      <c r="B513" s="9" t="s">
        <v>3</v>
      </c>
    </row>
    <row r="515" spans="1:7" x14ac:dyDescent="0.2">
      <c r="A515" s="9" t="s">
        <v>440</v>
      </c>
      <c r="C515" s="16">
        <v>44470</v>
      </c>
      <c r="D515" s="9" t="s">
        <v>3</v>
      </c>
      <c r="E515" s="17" t="s">
        <v>74</v>
      </c>
    </row>
    <row r="516" spans="1:7" x14ac:dyDescent="0.2">
      <c r="B516" s="9" t="s">
        <v>441</v>
      </c>
      <c r="C516" s="16">
        <v>44561</v>
      </c>
      <c r="D516" s="9" t="s">
        <v>3</v>
      </c>
      <c r="E516" s="17" t="s">
        <v>184</v>
      </c>
    </row>
    <row r="517" spans="1:7" x14ac:dyDescent="0.2">
      <c r="D517" s="9" t="s">
        <v>3</v>
      </c>
      <c r="E517" s="17" t="s">
        <v>3</v>
      </c>
    </row>
    <row r="518" spans="1:7" x14ac:dyDescent="0.2">
      <c r="C518" s="16">
        <v>44562</v>
      </c>
      <c r="D518" s="9" t="s">
        <v>3</v>
      </c>
      <c r="E518" s="17" t="s">
        <v>74</v>
      </c>
    </row>
    <row r="519" spans="1:7" x14ac:dyDescent="0.2">
      <c r="C519" s="16">
        <v>44733</v>
      </c>
      <c r="D519" s="9" t="s">
        <v>3</v>
      </c>
      <c r="E519" s="17" t="s">
        <v>442</v>
      </c>
      <c r="F519" s="18">
        <v>1650000</v>
      </c>
    </row>
    <row r="520" spans="1:7" x14ac:dyDescent="0.2">
      <c r="D520" s="9" t="s">
        <v>3</v>
      </c>
      <c r="E520" s="17" t="s">
        <v>183</v>
      </c>
      <c r="G520" s="18">
        <f>1650000-0</f>
        <v>1650000</v>
      </c>
    </row>
    <row r="521" spans="1:7" x14ac:dyDescent="0.2">
      <c r="A521" s="9" t="s">
        <v>3</v>
      </c>
      <c r="C521" s="16">
        <v>44834</v>
      </c>
      <c r="D521" s="9" t="s">
        <v>3</v>
      </c>
      <c r="E521" s="17" t="s">
        <v>407</v>
      </c>
      <c r="G521" s="18">
        <v>1650000</v>
      </c>
    </row>
    <row r="522" spans="1:7" x14ac:dyDescent="0.2">
      <c r="B522" s="9" t="s">
        <v>3</v>
      </c>
    </row>
    <row r="524" spans="1:7" x14ac:dyDescent="0.2">
      <c r="A524" s="9" t="s">
        <v>443</v>
      </c>
      <c r="C524" s="16">
        <v>44470</v>
      </c>
      <c r="D524" s="9" t="s">
        <v>3</v>
      </c>
      <c r="E524" s="17" t="s">
        <v>74</v>
      </c>
      <c r="G524" s="18">
        <v>180.92</v>
      </c>
    </row>
    <row r="525" spans="1:7" x14ac:dyDescent="0.2">
      <c r="B525" s="9" t="s">
        <v>444</v>
      </c>
      <c r="C525" s="16">
        <v>44561</v>
      </c>
      <c r="D525" s="9" t="s">
        <v>3</v>
      </c>
      <c r="E525" s="17" t="s">
        <v>184</v>
      </c>
      <c r="G525" s="18">
        <v>180.92</v>
      </c>
    </row>
    <row r="526" spans="1:7" x14ac:dyDescent="0.2">
      <c r="D526" s="9" t="s">
        <v>3</v>
      </c>
      <c r="E526" s="17" t="s">
        <v>3</v>
      </c>
    </row>
    <row r="527" spans="1:7" x14ac:dyDescent="0.2">
      <c r="C527" s="16">
        <v>44562</v>
      </c>
      <c r="D527" s="9" t="s">
        <v>3</v>
      </c>
      <c r="E527" s="17" t="s">
        <v>74</v>
      </c>
      <c r="G527" s="18">
        <v>180.92</v>
      </c>
    </row>
    <row r="528" spans="1:7" s="31" customFormat="1" ht="20.399999999999999" x14ac:dyDescent="0.3">
      <c r="A528" s="27"/>
      <c r="B528" s="27"/>
      <c r="C528" s="28">
        <v>44694</v>
      </c>
      <c r="D528" s="27" t="s">
        <v>300</v>
      </c>
      <c r="E528" s="29" t="s">
        <v>445</v>
      </c>
      <c r="F528" s="30">
        <v>384.06</v>
      </c>
      <c r="G528" s="30"/>
    </row>
    <row r="529" spans="1:7" s="31" customFormat="1" ht="20.399999999999999" x14ac:dyDescent="0.3">
      <c r="A529" s="27"/>
      <c r="B529" s="27"/>
      <c r="C529" s="28">
        <v>44694</v>
      </c>
      <c r="D529" s="27" t="s">
        <v>300</v>
      </c>
      <c r="E529" s="29" t="s">
        <v>446</v>
      </c>
      <c r="F529" s="30">
        <v>-180.92</v>
      </c>
      <c r="G529" s="30"/>
    </row>
    <row r="530" spans="1:7" x14ac:dyDescent="0.2">
      <c r="D530" s="9" t="s">
        <v>3</v>
      </c>
      <c r="E530" s="17" t="s">
        <v>183</v>
      </c>
      <c r="G530" s="18">
        <f>384.06-180.92</f>
        <v>203.14000000000001</v>
      </c>
    </row>
    <row r="531" spans="1:7" x14ac:dyDescent="0.2">
      <c r="A531" s="9" t="s">
        <v>3</v>
      </c>
      <c r="C531" s="16">
        <v>44834</v>
      </c>
      <c r="D531" s="9" t="s">
        <v>3</v>
      </c>
      <c r="E531" s="17" t="s">
        <v>407</v>
      </c>
      <c r="G531" s="18">
        <v>384.06</v>
      </c>
    </row>
    <row r="532" spans="1:7" x14ac:dyDescent="0.2">
      <c r="B532" s="9" t="s">
        <v>3</v>
      </c>
    </row>
    <row r="534" spans="1:7" x14ac:dyDescent="0.2">
      <c r="A534" s="9" t="s">
        <v>447</v>
      </c>
      <c r="C534" s="16">
        <v>44470</v>
      </c>
      <c r="D534" s="9" t="s">
        <v>3</v>
      </c>
      <c r="E534" s="17" t="s">
        <v>74</v>
      </c>
      <c r="G534" s="18">
        <v>41471</v>
      </c>
    </row>
    <row r="535" spans="1:7" x14ac:dyDescent="0.2">
      <c r="B535" s="9" t="s">
        <v>59</v>
      </c>
      <c r="C535" s="16">
        <v>44561</v>
      </c>
      <c r="D535" s="9" t="s">
        <v>3</v>
      </c>
      <c r="E535" s="17" t="s">
        <v>184</v>
      </c>
      <c r="G535" s="18">
        <v>41471</v>
      </c>
    </row>
    <row r="536" spans="1:7" x14ac:dyDescent="0.2">
      <c r="D536" s="9" t="s">
        <v>3</v>
      </c>
      <c r="E536" s="17" t="s">
        <v>3</v>
      </c>
    </row>
    <row r="537" spans="1:7" x14ac:dyDescent="0.2">
      <c r="C537" s="16">
        <v>44562</v>
      </c>
      <c r="D537" s="9" t="s">
        <v>3</v>
      </c>
      <c r="E537" s="17" t="s">
        <v>74</v>
      </c>
      <c r="G537" s="18">
        <v>41471</v>
      </c>
    </row>
    <row r="538" spans="1:7" x14ac:dyDescent="0.2">
      <c r="A538" s="9" t="s">
        <v>3</v>
      </c>
      <c r="C538" s="16">
        <v>44834</v>
      </c>
      <c r="D538" s="9" t="s">
        <v>3</v>
      </c>
      <c r="E538" s="17" t="s">
        <v>407</v>
      </c>
      <c r="G538" s="18">
        <v>41471</v>
      </c>
    </row>
    <row r="539" spans="1:7" x14ac:dyDescent="0.2">
      <c r="B539" s="9" t="s">
        <v>3</v>
      </c>
    </row>
    <row r="541" spans="1:7" x14ac:dyDescent="0.2">
      <c r="A541" s="9" t="s">
        <v>448</v>
      </c>
      <c r="C541" s="16">
        <v>44470</v>
      </c>
      <c r="D541" s="9" t="s">
        <v>3</v>
      </c>
      <c r="E541" s="17" t="s">
        <v>74</v>
      </c>
      <c r="G541" s="18">
        <v>-2074</v>
      </c>
    </row>
    <row r="542" spans="1:7" s="31" customFormat="1" ht="20.399999999999999" x14ac:dyDescent="0.3">
      <c r="A542" s="27"/>
      <c r="B542" s="27" t="s">
        <v>449</v>
      </c>
      <c r="C542" s="28">
        <v>44561</v>
      </c>
      <c r="D542" s="27" t="s">
        <v>430</v>
      </c>
      <c r="E542" s="29" t="s">
        <v>431</v>
      </c>
      <c r="F542" s="30">
        <v>-2765</v>
      </c>
      <c r="G542" s="30"/>
    </row>
    <row r="543" spans="1:7" x14ac:dyDescent="0.2">
      <c r="D543" s="9" t="s">
        <v>3</v>
      </c>
      <c r="E543" s="17" t="s">
        <v>183</v>
      </c>
      <c r="G543" s="18">
        <f>0-2765</f>
        <v>-2765</v>
      </c>
    </row>
    <row r="544" spans="1:7" x14ac:dyDescent="0.2">
      <c r="C544" s="16">
        <v>44561</v>
      </c>
      <c r="D544" s="9" t="s">
        <v>3</v>
      </c>
      <c r="E544" s="17" t="s">
        <v>184</v>
      </c>
      <c r="G544" s="18">
        <v>-4839</v>
      </c>
    </row>
    <row r="545" spans="1:7" x14ac:dyDescent="0.2">
      <c r="D545" s="9" t="s">
        <v>3</v>
      </c>
      <c r="E545" s="17" t="s">
        <v>3</v>
      </c>
    </row>
    <row r="546" spans="1:7" x14ac:dyDescent="0.2">
      <c r="C546" s="16">
        <v>44562</v>
      </c>
      <c r="D546" s="9" t="s">
        <v>3</v>
      </c>
      <c r="E546" s="17" t="s">
        <v>74</v>
      </c>
      <c r="G546" s="18">
        <v>-4839</v>
      </c>
    </row>
    <row r="547" spans="1:7" x14ac:dyDescent="0.2">
      <c r="A547" s="9" t="s">
        <v>3</v>
      </c>
      <c r="C547" s="16">
        <v>44834</v>
      </c>
      <c r="D547" s="9" t="s">
        <v>3</v>
      </c>
      <c r="E547" s="17" t="s">
        <v>407</v>
      </c>
      <c r="G547" s="18">
        <v>-4839</v>
      </c>
    </row>
    <row r="548" spans="1:7" x14ac:dyDescent="0.2">
      <c r="B548" s="9" t="s">
        <v>3</v>
      </c>
    </row>
    <row r="550" spans="1:7" x14ac:dyDescent="0.2">
      <c r="A550" s="9" t="s">
        <v>450</v>
      </c>
      <c r="C550" s="16">
        <v>44470</v>
      </c>
      <c r="D550" s="9" t="s">
        <v>3</v>
      </c>
      <c r="E550" s="17" t="s">
        <v>74</v>
      </c>
      <c r="G550" s="18">
        <v>-106.61</v>
      </c>
    </row>
    <row r="551" spans="1:7" x14ac:dyDescent="0.2">
      <c r="B551" s="9" t="s">
        <v>451</v>
      </c>
      <c r="C551" s="16">
        <v>44530</v>
      </c>
      <c r="D551" s="9" t="s">
        <v>3</v>
      </c>
      <c r="E551" s="17" t="s">
        <v>452</v>
      </c>
      <c r="F551" s="18">
        <v>-2.0699999999999998</v>
      </c>
    </row>
    <row r="552" spans="1:7" x14ac:dyDescent="0.2">
      <c r="C552" s="16">
        <v>44561</v>
      </c>
      <c r="D552" s="9" t="s">
        <v>3</v>
      </c>
      <c r="E552" s="17" t="s">
        <v>453</v>
      </c>
      <c r="F552" s="18">
        <v>-4.1399999999999997</v>
      </c>
    </row>
    <row r="553" spans="1:7" x14ac:dyDescent="0.2">
      <c r="D553" s="9" t="s">
        <v>3</v>
      </c>
      <c r="E553" s="17" t="s">
        <v>183</v>
      </c>
      <c r="G553" s="18">
        <f>0-6.21</f>
        <v>-6.21</v>
      </c>
    </row>
    <row r="554" spans="1:7" x14ac:dyDescent="0.2">
      <c r="C554" s="16">
        <v>44561</v>
      </c>
      <c r="D554" s="9" t="s">
        <v>3</v>
      </c>
      <c r="E554" s="17" t="s">
        <v>184</v>
      </c>
      <c r="G554" s="18">
        <v>-112.82</v>
      </c>
    </row>
    <row r="555" spans="1:7" x14ac:dyDescent="0.2">
      <c r="D555" s="9" t="s">
        <v>3</v>
      </c>
      <c r="E555" s="17" t="s">
        <v>3</v>
      </c>
    </row>
    <row r="556" spans="1:7" x14ac:dyDescent="0.2">
      <c r="C556" s="16">
        <v>44562</v>
      </c>
      <c r="D556" s="9" t="s">
        <v>3</v>
      </c>
      <c r="E556" s="17" t="s">
        <v>74</v>
      </c>
      <c r="G556" s="18">
        <v>-112.82</v>
      </c>
    </row>
    <row r="557" spans="1:7" x14ac:dyDescent="0.2">
      <c r="C557" s="16">
        <v>44592</v>
      </c>
      <c r="D557" s="9" t="s">
        <v>3</v>
      </c>
      <c r="E557" s="17" t="s">
        <v>207</v>
      </c>
      <c r="F557" s="18">
        <v>111.69</v>
      </c>
    </row>
    <row r="558" spans="1:7" x14ac:dyDescent="0.2">
      <c r="C558" s="16">
        <v>44592</v>
      </c>
      <c r="D558" s="9" t="s">
        <v>3</v>
      </c>
      <c r="E558" s="17" t="s">
        <v>46</v>
      </c>
      <c r="F558" s="18">
        <v>1.1299999999999999</v>
      </c>
    </row>
    <row r="559" spans="1:7" x14ac:dyDescent="0.2">
      <c r="C559" s="16">
        <v>44592</v>
      </c>
      <c r="D559" s="9" t="s">
        <v>3</v>
      </c>
      <c r="E559" s="17" t="s">
        <v>454</v>
      </c>
      <c r="F559" s="18">
        <v>-4.83</v>
      </c>
    </row>
    <row r="560" spans="1:7" x14ac:dyDescent="0.2">
      <c r="C560" s="16">
        <v>44620</v>
      </c>
      <c r="D560" s="9" t="s">
        <v>3</v>
      </c>
      <c r="E560" s="17" t="s">
        <v>455</v>
      </c>
      <c r="F560" s="18">
        <v>-6.21</v>
      </c>
    </row>
    <row r="561" spans="1:7" x14ac:dyDescent="0.2">
      <c r="C561" s="16">
        <v>44651</v>
      </c>
      <c r="D561" s="9" t="s">
        <v>3</v>
      </c>
      <c r="E561" s="17" t="s">
        <v>456</v>
      </c>
      <c r="F561" s="18">
        <v>-10.17</v>
      </c>
    </row>
    <row r="562" spans="1:7" x14ac:dyDescent="0.2">
      <c r="C562" s="16">
        <v>44681</v>
      </c>
      <c r="D562" s="9" t="s">
        <v>3</v>
      </c>
      <c r="E562" s="17" t="s">
        <v>457</v>
      </c>
      <c r="F562" s="18">
        <v>-6.85</v>
      </c>
    </row>
    <row r="563" spans="1:7" x14ac:dyDescent="0.2">
      <c r="C563" s="16">
        <v>44712</v>
      </c>
      <c r="D563" s="9" t="s">
        <v>3</v>
      </c>
      <c r="E563" s="17" t="s">
        <v>458</v>
      </c>
      <c r="F563" s="18">
        <v>-3.08</v>
      </c>
    </row>
    <row r="564" spans="1:7" x14ac:dyDescent="0.2">
      <c r="C564" s="16">
        <v>44742</v>
      </c>
      <c r="D564" s="9" t="s">
        <v>3</v>
      </c>
      <c r="E564" s="17" t="s">
        <v>459</v>
      </c>
      <c r="F564" s="18">
        <v>-3.46</v>
      </c>
    </row>
    <row r="565" spans="1:7" x14ac:dyDescent="0.2">
      <c r="C565" s="16">
        <v>44773</v>
      </c>
      <c r="D565" s="9" t="s">
        <v>3</v>
      </c>
      <c r="E565" s="17" t="s">
        <v>460</v>
      </c>
      <c r="F565" s="18">
        <v>-1.51</v>
      </c>
    </row>
    <row r="566" spans="1:7" x14ac:dyDescent="0.2">
      <c r="C566" s="16">
        <v>44804</v>
      </c>
      <c r="D566" s="9" t="s">
        <v>3</v>
      </c>
      <c r="E566" s="17" t="s">
        <v>461</v>
      </c>
      <c r="F566" s="18">
        <v>-4.53</v>
      </c>
    </row>
    <row r="567" spans="1:7" x14ac:dyDescent="0.2">
      <c r="C567" s="16">
        <v>44834</v>
      </c>
      <c r="D567" s="9" t="s">
        <v>3</v>
      </c>
      <c r="E567" s="17" t="s">
        <v>462</v>
      </c>
      <c r="F567" s="18">
        <v>-1.1100000000000001</v>
      </c>
    </row>
    <row r="568" spans="1:7" x14ac:dyDescent="0.2">
      <c r="D568" s="9" t="s">
        <v>3</v>
      </c>
      <c r="E568" s="17" t="s">
        <v>183</v>
      </c>
      <c r="G568" s="18">
        <f>112.82-41.75</f>
        <v>71.069999999999993</v>
      </c>
    </row>
    <row r="569" spans="1:7" x14ac:dyDescent="0.2">
      <c r="A569" s="9" t="s">
        <v>3</v>
      </c>
      <c r="C569" s="16">
        <v>44834</v>
      </c>
      <c r="D569" s="9" t="s">
        <v>3</v>
      </c>
      <c r="E569" s="17" t="s">
        <v>407</v>
      </c>
      <c r="G569" s="18">
        <v>-41.75</v>
      </c>
    </row>
    <row r="570" spans="1:7" x14ac:dyDescent="0.2">
      <c r="B570" s="9" t="s">
        <v>3</v>
      </c>
    </row>
    <row r="572" spans="1:7" x14ac:dyDescent="0.2">
      <c r="A572" s="9" t="s">
        <v>463</v>
      </c>
      <c r="C572" s="16">
        <v>44470</v>
      </c>
      <c r="D572" s="9" t="s">
        <v>3</v>
      </c>
      <c r="E572" s="17" t="s">
        <v>74</v>
      </c>
      <c r="G572" s="18">
        <v>-3225000</v>
      </c>
    </row>
    <row r="573" spans="1:7" x14ac:dyDescent="0.2">
      <c r="B573" s="9" t="s">
        <v>464</v>
      </c>
      <c r="C573" s="16">
        <v>44561</v>
      </c>
      <c r="D573" s="9" t="s">
        <v>3</v>
      </c>
      <c r="E573" s="17" t="s">
        <v>184</v>
      </c>
      <c r="G573" s="18">
        <v>-3225000</v>
      </c>
    </row>
    <row r="574" spans="1:7" x14ac:dyDescent="0.2">
      <c r="D574" s="9" t="s">
        <v>3</v>
      </c>
      <c r="E574" s="17" t="s">
        <v>3</v>
      </c>
    </row>
    <row r="575" spans="1:7" x14ac:dyDescent="0.2">
      <c r="C575" s="16">
        <v>44562</v>
      </c>
      <c r="D575" s="9" t="s">
        <v>3</v>
      </c>
      <c r="E575" s="17" t="s">
        <v>74</v>
      </c>
      <c r="G575" s="18">
        <v>-3225000</v>
      </c>
    </row>
    <row r="576" spans="1:7" x14ac:dyDescent="0.2">
      <c r="A576" s="9" t="s">
        <v>3</v>
      </c>
      <c r="C576" s="16">
        <v>44834</v>
      </c>
      <c r="D576" s="9" t="s">
        <v>3</v>
      </c>
      <c r="E576" s="17" t="s">
        <v>407</v>
      </c>
      <c r="G576" s="18">
        <v>-3225000</v>
      </c>
    </row>
    <row r="577" spans="1:7" x14ac:dyDescent="0.2">
      <c r="B577" s="9" t="s">
        <v>3</v>
      </c>
    </row>
    <row r="579" spans="1:7" x14ac:dyDescent="0.2">
      <c r="A579" s="9" t="s">
        <v>465</v>
      </c>
      <c r="C579" s="16">
        <v>44470</v>
      </c>
      <c r="D579" s="9" t="s">
        <v>3</v>
      </c>
      <c r="E579" s="17" t="s">
        <v>74</v>
      </c>
    </row>
    <row r="580" spans="1:7" x14ac:dyDescent="0.2">
      <c r="B580" s="9" t="s">
        <v>466</v>
      </c>
      <c r="C580" s="16">
        <v>44561</v>
      </c>
      <c r="D580" s="9" t="s">
        <v>3</v>
      </c>
      <c r="E580" s="17" t="s">
        <v>184</v>
      </c>
    </row>
    <row r="581" spans="1:7" x14ac:dyDescent="0.2">
      <c r="D581" s="9" t="s">
        <v>3</v>
      </c>
      <c r="E581" s="17" t="s">
        <v>3</v>
      </c>
    </row>
    <row r="582" spans="1:7" x14ac:dyDescent="0.2">
      <c r="C582" s="16">
        <v>44562</v>
      </c>
      <c r="D582" s="9" t="s">
        <v>3</v>
      </c>
      <c r="E582" s="17" t="s">
        <v>74</v>
      </c>
    </row>
    <row r="583" spans="1:7" x14ac:dyDescent="0.2">
      <c r="C583" s="16">
        <v>44733</v>
      </c>
      <c r="D583" s="9" t="s">
        <v>3</v>
      </c>
      <c r="E583" s="17" t="s">
        <v>442</v>
      </c>
      <c r="F583" s="18">
        <v>-1650000</v>
      </c>
    </row>
    <row r="584" spans="1:7" x14ac:dyDescent="0.2">
      <c r="D584" s="9" t="s">
        <v>3</v>
      </c>
      <c r="E584" s="17" t="s">
        <v>183</v>
      </c>
      <c r="G584" s="18">
        <f>0-1650000</f>
        <v>-1650000</v>
      </c>
    </row>
    <row r="585" spans="1:7" x14ac:dyDescent="0.2">
      <c r="A585" s="9" t="s">
        <v>3</v>
      </c>
      <c r="C585" s="16">
        <v>44834</v>
      </c>
      <c r="D585" s="9" t="s">
        <v>3</v>
      </c>
      <c r="E585" s="17" t="s">
        <v>407</v>
      </c>
      <c r="G585" s="18">
        <v>-1650000</v>
      </c>
    </row>
    <row r="586" spans="1:7" x14ac:dyDescent="0.2">
      <c r="B586" s="9" t="s">
        <v>3</v>
      </c>
    </row>
    <row r="588" spans="1:7" x14ac:dyDescent="0.2">
      <c r="A588" s="9" t="s">
        <v>467</v>
      </c>
      <c r="C588" s="16">
        <v>44470</v>
      </c>
      <c r="D588" s="9" t="s">
        <v>3</v>
      </c>
      <c r="E588" s="17" t="s">
        <v>74</v>
      </c>
      <c r="G588" s="18">
        <v>-571182.38</v>
      </c>
    </row>
    <row r="589" spans="1:7" x14ac:dyDescent="0.2">
      <c r="B589" s="9" t="s">
        <v>468</v>
      </c>
      <c r="C589" s="16">
        <v>44561</v>
      </c>
      <c r="D589" s="9" t="s">
        <v>3</v>
      </c>
      <c r="E589" s="17" t="s">
        <v>184</v>
      </c>
      <c r="G589" s="18">
        <v>-571182.38</v>
      </c>
    </row>
    <row r="590" spans="1:7" x14ac:dyDescent="0.2">
      <c r="D590" s="9" t="s">
        <v>3</v>
      </c>
      <c r="E590" s="17" t="s">
        <v>3</v>
      </c>
    </row>
    <row r="591" spans="1:7" x14ac:dyDescent="0.2">
      <c r="C591" s="16">
        <v>44562</v>
      </c>
      <c r="D591" s="9" t="s">
        <v>3</v>
      </c>
      <c r="E591" s="17" t="s">
        <v>74</v>
      </c>
      <c r="G591" s="18">
        <v>-571182.38</v>
      </c>
    </row>
    <row r="592" spans="1:7" x14ac:dyDescent="0.2">
      <c r="A592" s="9" t="s">
        <v>3</v>
      </c>
      <c r="C592" s="16">
        <v>44834</v>
      </c>
      <c r="D592" s="9" t="s">
        <v>3</v>
      </c>
      <c r="E592" s="17" t="s">
        <v>407</v>
      </c>
      <c r="G592" s="18">
        <v>-571182.38</v>
      </c>
    </row>
    <row r="593" spans="1:7" x14ac:dyDescent="0.2">
      <c r="B593" s="9" t="s">
        <v>3</v>
      </c>
    </row>
    <row r="595" spans="1:7" x14ac:dyDescent="0.2">
      <c r="A595" s="9" t="s">
        <v>469</v>
      </c>
      <c r="C595" s="16">
        <v>44470</v>
      </c>
      <c r="D595" s="9" t="s">
        <v>3</v>
      </c>
      <c r="E595" s="17" t="s">
        <v>74</v>
      </c>
      <c r="G595" s="18">
        <v>-571182.38</v>
      </c>
    </row>
    <row r="596" spans="1:7" x14ac:dyDescent="0.2">
      <c r="B596" s="9" t="s">
        <v>470</v>
      </c>
      <c r="C596" s="16">
        <v>44561</v>
      </c>
      <c r="D596" s="9" t="s">
        <v>3</v>
      </c>
      <c r="E596" s="17" t="s">
        <v>184</v>
      </c>
      <c r="G596" s="18">
        <v>-571182.38</v>
      </c>
    </row>
    <row r="597" spans="1:7" x14ac:dyDescent="0.2">
      <c r="D597" s="9" t="s">
        <v>3</v>
      </c>
      <c r="E597" s="17" t="s">
        <v>3</v>
      </c>
    </row>
    <row r="598" spans="1:7" x14ac:dyDescent="0.2">
      <c r="C598" s="16">
        <v>44562</v>
      </c>
      <c r="D598" s="9" t="s">
        <v>3</v>
      </c>
      <c r="E598" s="17" t="s">
        <v>74</v>
      </c>
      <c r="G598" s="18">
        <v>-571182.38</v>
      </c>
    </row>
    <row r="599" spans="1:7" x14ac:dyDescent="0.2">
      <c r="A599" s="9" t="s">
        <v>3</v>
      </c>
      <c r="C599" s="16">
        <v>44834</v>
      </c>
      <c r="D599" s="9" t="s">
        <v>3</v>
      </c>
      <c r="E599" s="17" t="s">
        <v>407</v>
      </c>
      <c r="G599" s="18">
        <v>-571182.38</v>
      </c>
    </row>
    <row r="600" spans="1:7" x14ac:dyDescent="0.2">
      <c r="B600" s="9" t="s">
        <v>3</v>
      </c>
    </row>
    <row r="602" spans="1:7" x14ac:dyDescent="0.2">
      <c r="A602" s="9" t="s">
        <v>471</v>
      </c>
      <c r="C602" s="16">
        <v>44470</v>
      </c>
      <c r="D602" s="9" t="s">
        <v>3</v>
      </c>
      <c r="E602" s="17" t="s">
        <v>74</v>
      </c>
      <c r="G602" s="18">
        <v>511000</v>
      </c>
    </row>
    <row r="603" spans="1:7" x14ac:dyDescent="0.2">
      <c r="B603" s="9" t="s">
        <v>472</v>
      </c>
      <c r="C603" s="16">
        <v>44470</v>
      </c>
      <c r="D603" s="9" t="s">
        <v>81</v>
      </c>
      <c r="E603" s="17" t="s">
        <v>473</v>
      </c>
      <c r="F603" s="18">
        <v>8000</v>
      </c>
    </row>
    <row r="604" spans="1:7" x14ac:dyDescent="0.2">
      <c r="C604" s="16">
        <v>44501</v>
      </c>
      <c r="D604" s="9" t="s">
        <v>118</v>
      </c>
      <c r="E604" s="17" t="s">
        <v>474</v>
      </c>
      <c r="F604" s="18">
        <v>8000</v>
      </c>
    </row>
    <row r="605" spans="1:7" x14ac:dyDescent="0.2">
      <c r="C605" s="16">
        <v>44531</v>
      </c>
      <c r="D605" s="9" t="s">
        <v>148</v>
      </c>
      <c r="E605" s="17" t="s">
        <v>475</v>
      </c>
      <c r="F605" s="18">
        <v>11000</v>
      </c>
    </row>
    <row r="606" spans="1:7" x14ac:dyDescent="0.2">
      <c r="C606" s="16">
        <v>44547</v>
      </c>
      <c r="D606" s="9" t="s">
        <v>164</v>
      </c>
      <c r="E606" s="17" t="s">
        <v>476</v>
      </c>
      <c r="F606" s="18">
        <v>20000</v>
      </c>
    </row>
    <row r="607" spans="1:7" x14ac:dyDescent="0.2">
      <c r="D607" s="9" t="s">
        <v>3</v>
      </c>
      <c r="E607" s="17" t="s">
        <v>183</v>
      </c>
      <c r="G607" s="18">
        <f>47000-0</f>
        <v>47000</v>
      </c>
    </row>
    <row r="608" spans="1:7" x14ac:dyDescent="0.2">
      <c r="C608" s="16">
        <v>44561</v>
      </c>
      <c r="D608" s="9" t="s">
        <v>3</v>
      </c>
      <c r="E608" s="17" t="s">
        <v>184</v>
      </c>
      <c r="G608" s="18">
        <v>558000</v>
      </c>
    </row>
    <row r="609" spans="1:7" x14ac:dyDescent="0.2">
      <c r="D609" s="9" t="s">
        <v>3</v>
      </c>
      <c r="E609" s="17" t="s">
        <v>3</v>
      </c>
    </row>
    <row r="610" spans="1:7" x14ac:dyDescent="0.2">
      <c r="C610" s="16">
        <v>44562</v>
      </c>
      <c r="D610" s="9" t="s">
        <v>3</v>
      </c>
      <c r="E610" s="17" t="s">
        <v>74</v>
      </c>
      <c r="G610" s="18">
        <v>558000</v>
      </c>
    </row>
    <row r="611" spans="1:7" x14ac:dyDescent="0.2">
      <c r="C611" s="16">
        <v>44562</v>
      </c>
      <c r="D611" s="9" t="s">
        <v>186</v>
      </c>
      <c r="E611" s="17" t="s">
        <v>477</v>
      </c>
      <c r="F611" s="18">
        <v>11000</v>
      </c>
    </row>
    <row r="612" spans="1:7" x14ac:dyDescent="0.2">
      <c r="C612" s="16">
        <v>44593</v>
      </c>
      <c r="D612" s="9" t="s">
        <v>212</v>
      </c>
      <c r="E612" s="17" t="s">
        <v>478</v>
      </c>
      <c r="F612" s="18">
        <v>11000</v>
      </c>
    </row>
    <row r="613" spans="1:7" x14ac:dyDescent="0.2">
      <c r="C613" s="16">
        <v>44621</v>
      </c>
      <c r="D613" s="9" t="s">
        <v>235</v>
      </c>
      <c r="E613" s="17" t="s">
        <v>479</v>
      </c>
      <c r="F613" s="18">
        <v>11000</v>
      </c>
    </row>
    <row r="614" spans="1:7" x14ac:dyDescent="0.2">
      <c r="C614" s="16">
        <v>44652</v>
      </c>
      <c r="D614" s="9" t="s">
        <v>259</v>
      </c>
      <c r="E614" s="17" t="s">
        <v>480</v>
      </c>
      <c r="F614" s="18">
        <v>11000</v>
      </c>
    </row>
    <row r="615" spans="1:7" x14ac:dyDescent="0.2">
      <c r="C615" s="16">
        <v>44682</v>
      </c>
      <c r="D615" s="9" t="s">
        <v>287</v>
      </c>
      <c r="E615" s="17" t="s">
        <v>481</v>
      </c>
      <c r="F615" s="18">
        <v>11000</v>
      </c>
    </row>
    <row r="616" spans="1:7" x14ac:dyDescent="0.2">
      <c r="C616" s="16">
        <v>44713</v>
      </c>
      <c r="D616" s="9" t="s">
        <v>314</v>
      </c>
      <c r="E616" s="17" t="s">
        <v>482</v>
      </c>
      <c r="F616" s="18">
        <v>11000</v>
      </c>
    </row>
    <row r="617" spans="1:7" x14ac:dyDescent="0.2">
      <c r="C617" s="16">
        <v>44743</v>
      </c>
      <c r="D617" s="9" t="s">
        <v>341</v>
      </c>
      <c r="E617" s="17" t="s">
        <v>483</v>
      </c>
      <c r="F617" s="18">
        <v>11000</v>
      </c>
    </row>
    <row r="618" spans="1:7" x14ac:dyDescent="0.2">
      <c r="C618" s="16">
        <v>44774</v>
      </c>
      <c r="D618" s="9" t="s">
        <v>365</v>
      </c>
      <c r="E618" s="17" t="s">
        <v>484</v>
      </c>
      <c r="F618" s="18">
        <v>11000</v>
      </c>
    </row>
    <row r="619" spans="1:7" x14ac:dyDescent="0.2">
      <c r="C619" s="16">
        <v>44805</v>
      </c>
      <c r="D619" s="9" t="s">
        <v>386</v>
      </c>
      <c r="E619" s="17" t="s">
        <v>485</v>
      </c>
      <c r="F619" s="18">
        <v>11000</v>
      </c>
    </row>
    <row r="620" spans="1:7" x14ac:dyDescent="0.2">
      <c r="D620" s="9" t="s">
        <v>3</v>
      </c>
      <c r="E620" s="17" t="s">
        <v>183</v>
      </c>
      <c r="G620" s="18">
        <f>99000-0</f>
        <v>99000</v>
      </c>
    </row>
    <row r="621" spans="1:7" x14ac:dyDescent="0.2">
      <c r="A621" s="9" t="s">
        <v>3</v>
      </c>
      <c r="C621" s="16">
        <v>44834</v>
      </c>
      <c r="D621" s="9" t="s">
        <v>3</v>
      </c>
      <c r="E621" s="17" t="s">
        <v>407</v>
      </c>
      <c r="G621" s="18">
        <v>657000</v>
      </c>
    </row>
    <row r="622" spans="1:7" x14ac:dyDescent="0.2">
      <c r="B622" s="9" t="s">
        <v>3</v>
      </c>
    </row>
    <row r="624" spans="1:7" x14ac:dyDescent="0.2">
      <c r="A624" s="9" t="s">
        <v>486</v>
      </c>
      <c r="C624" s="16">
        <v>44470</v>
      </c>
      <c r="D624" s="9" t="s">
        <v>3</v>
      </c>
      <c r="E624" s="17" t="s">
        <v>74</v>
      </c>
      <c r="G624" s="18">
        <v>511000</v>
      </c>
    </row>
    <row r="625" spans="2:7" x14ac:dyDescent="0.2">
      <c r="B625" s="9" t="s">
        <v>487</v>
      </c>
      <c r="C625" s="16">
        <v>44470</v>
      </c>
      <c r="D625" s="9" t="s">
        <v>79</v>
      </c>
      <c r="E625" s="17" t="s">
        <v>488</v>
      </c>
      <c r="F625" s="18">
        <v>8000</v>
      </c>
    </row>
    <row r="626" spans="2:7" x14ac:dyDescent="0.2">
      <c r="C626" s="16">
        <v>44501</v>
      </c>
      <c r="D626" s="9" t="s">
        <v>123</v>
      </c>
      <c r="E626" s="17" t="s">
        <v>489</v>
      </c>
      <c r="F626" s="18">
        <v>8000</v>
      </c>
    </row>
    <row r="627" spans="2:7" x14ac:dyDescent="0.2">
      <c r="C627" s="16">
        <v>44531</v>
      </c>
      <c r="D627" s="9" t="s">
        <v>156</v>
      </c>
      <c r="E627" s="17" t="s">
        <v>490</v>
      </c>
      <c r="F627" s="18">
        <v>11000</v>
      </c>
    </row>
    <row r="628" spans="2:7" x14ac:dyDescent="0.2">
      <c r="C628" s="16">
        <v>44547</v>
      </c>
      <c r="D628" s="9" t="s">
        <v>157</v>
      </c>
      <c r="E628" s="17" t="s">
        <v>491</v>
      </c>
      <c r="F628" s="18">
        <v>20000</v>
      </c>
    </row>
    <row r="629" spans="2:7" x14ac:dyDescent="0.2">
      <c r="D629" s="9" t="s">
        <v>3</v>
      </c>
      <c r="E629" s="17" t="s">
        <v>183</v>
      </c>
      <c r="G629" s="18">
        <f>47000-0</f>
        <v>47000</v>
      </c>
    </row>
    <row r="630" spans="2:7" x14ac:dyDescent="0.2">
      <c r="C630" s="16">
        <v>44561</v>
      </c>
      <c r="D630" s="9" t="s">
        <v>3</v>
      </c>
      <c r="E630" s="17" t="s">
        <v>184</v>
      </c>
      <c r="G630" s="18">
        <v>558000</v>
      </c>
    </row>
    <row r="631" spans="2:7" x14ac:dyDescent="0.2">
      <c r="D631" s="9" t="s">
        <v>3</v>
      </c>
      <c r="E631" s="17" t="s">
        <v>3</v>
      </c>
    </row>
    <row r="632" spans="2:7" x14ac:dyDescent="0.2">
      <c r="C632" s="16">
        <v>44562</v>
      </c>
      <c r="D632" s="9" t="s">
        <v>3</v>
      </c>
      <c r="E632" s="17" t="s">
        <v>74</v>
      </c>
      <c r="G632" s="18">
        <v>558000</v>
      </c>
    </row>
    <row r="633" spans="2:7" x14ac:dyDescent="0.2">
      <c r="C633" s="16">
        <v>44562</v>
      </c>
      <c r="D633" s="9" t="s">
        <v>191</v>
      </c>
      <c r="E633" s="17" t="s">
        <v>492</v>
      </c>
      <c r="F633" s="18">
        <v>11000</v>
      </c>
    </row>
    <row r="634" spans="2:7" x14ac:dyDescent="0.2">
      <c r="C634" s="16">
        <v>44593</v>
      </c>
      <c r="D634" s="9" t="s">
        <v>211</v>
      </c>
      <c r="E634" s="17" t="s">
        <v>493</v>
      </c>
      <c r="F634" s="18">
        <v>11000</v>
      </c>
    </row>
    <row r="635" spans="2:7" x14ac:dyDescent="0.2">
      <c r="C635" s="16">
        <v>44621</v>
      </c>
      <c r="D635" s="9" t="s">
        <v>230</v>
      </c>
      <c r="E635" s="17" t="s">
        <v>494</v>
      </c>
      <c r="F635" s="18">
        <v>11000</v>
      </c>
    </row>
    <row r="636" spans="2:7" x14ac:dyDescent="0.2">
      <c r="C636" s="16">
        <v>44652</v>
      </c>
      <c r="D636" s="9" t="s">
        <v>264</v>
      </c>
      <c r="E636" s="17" t="s">
        <v>495</v>
      </c>
      <c r="F636" s="18">
        <v>11000</v>
      </c>
    </row>
    <row r="637" spans="2:7" x14ac:dyDescent="0.2">
      <c r="C637" s="16">
        <v>44682</v>
      </c>
      <c r="D637" s="9" t="s">
        <v>285</v>
      </c>
      <c r="E637" s="17" t="s">
        <v>496</v>
      </c>
      <c r="F637" s="18">
        <v>11000</v>
      </c>
    </row>
    <row r="638" spans="2:7" x14ac:dyDescent="0.2">
      <c r="C638" s="16">
        <v>44713</v>
      </c>
      <c r="D638" s="9" t="s">
        <v>311</v>
      </c>
      <c r="E638" s="17" t="s">
        <v>497</v>
      </c>
      <c r="F638" s="18">
        <v>11000</v>
      </c>
    </row>
    <row r="639" spans="2:7" x14ac:dyDescent="0.2">
      <c r="C639" s="16">
        <v>44743</v>
      </c>
      <c r="D639" s="9" t="s">
        <v>339</v>
      </c>
      <c r="E639" s="17" t="s">
        <v>498</v>
      </c>
      <c r="F639" s="18">
        <v>11000</v>
      </c>
    </row>
    <row r="640" spans="2:7" x14ac:dyDescent="0.2">
      <c r="C640" s="16">
        <v>44774</v>
      </c>
      <c r="D640" s="9" t="s">
        <v>360</v>
      </c>
      <c r="E640" s="17" t="s">
        <v>499</v>
      </c>
      <c r="F640" s="18">
        <v>11000</v>
      </c>
    </row>
    <row r="641" spans="1:7" x14ac:dyDescent="0.2">
      <c r="C641" s="16">
        <v>44805</v>
      </c>
      <c r="D641" s="9" t="s">
        <v>384</v>
      </c>
      <c r="E641" s="17" t="s">
        <v>500</v>
      </c>
      <c r="F641" s="18">
        <v>11000</v>
      </c>
    </row>
    <row r="642" spans="1:7" x14ac:dyDescent="0.2">
      <c r="D642" s="9" t="s">
        <v>3</v>
      </c>
      <c r="E642" s="17" t="s">
        <v>183</v>
      </c>
      <c r="G642" s="18">
        <f>99000-0</f>
        <v>99000</v>
      </c>
    </row>
    <row r="643" spans="1:7" x14ac:dyDescent="0.2">
      <c r="A643" s="9" t="s">
        <v>3</v>
      </c>
      <c r="C643" s="16">
        <v>44834</v>
      </c>
      <c r="D643" s="9" t="s">
        <v>3</v>
      </c>
      <c r="E643" s="17" t="s">
        <v>407</v>
      </c>
      <c r="G643" s="18">
        <v>657000</v>
      </c>
    </row>
    <row r="644" spans="1:7" x14ac:dyDescent="0.2">
      <c r="B644" s="9" t="s">
        <v>3</v>
      </c>
    </row>
    <row r="646" spans="1:7" x14ac:dyDescent="0.2">
      <c r="A646" s="9" t="s">
        <v>501</v>
      </c>
      <c r="C646" s="16">
        <v>44470</v>
      </c>
      <c r="D646" s="9" t="s">
        <v>3</v>
      </c>
      <c r="E646" s="17" t="s">
        <v>74</v>
      </c>
      <c r="G646" s="18">
        <v>-362341.87</v>
      </c>
    </row>
    <row r="647" spans="1:7" x14ac:dyDescent="0.2">
      <c r="B647" s="9" t="s">
        <v>502</v>
      </c>
      <c r="C647" s="16">
        <v>44561</v>
      </c>
      <c r="D647" s="9" t="s">
        <v>3</v>
      </c>
      <c r="E647" s="17" t="s">
        <v>184</v>
      </c>
      <c r="G647" s="18">
        <v>-362341.87</v>
      </c>
    </row>
    <row r="648" spans="1:7" x14ac:dyDescent="0.2">
      <c r="D648" s="9" t="s">
        <v>3</v>
      </c>
      <c r="E648" s="17" t="s">
        <v>3</v>
      </c>
    </row>
    <row r="649" spans="1:7" x14ac:dyDescent="0.2">
      <c r="C649" s="16">
        <v>44562</v>
      </c>
      <c r="D649" s="9" t="s">
        <v>3</v>
      </c>
      <c r="E649" s="17" t="s">
        <v>74</v>
      </c>
      <c r="G649" s="18">
        <v>-578041.65</v>
      </c>
    </row>
    <row r="650" spans="1:7" x14ac:dyDescent="0.2">
      <c r="A650" s="9" t="s">
        <v>3</v>
      </c>
      <c r="C650" s="16">
        <v>44834</v>
      </c>
      <c r="D650" s="9" t="s">
        <v>3</v>
      </c>
      <c r="E650" s="17" t="s">
        <v>407</v>
      </c>
      <c r="G650" s="18">
        <v>-578041.65</v>
      </c>
    </row>
    <row r="651" spans="1:7" x14ac:dyDescent="0.2">
      <c r="B651" s="9" t="s">
        <v>3</v>
      </c>
    </row>
    <row r="653" spans="1:7" x14ac:dyDescent="0.2">
      <c r="A653" s="9" t="s">
        <v>503</v>
      </c>
      <c r="C653" s="16">
        <v>44470</v>
      </c>
      <c r="D653" s="9" t="s">
        <v>3</v>
      </c>
      <c r="E653" s="17" t="s">
        <v>74</v>
      </c>
      <c r="G653" s="18">
        <v>-444117.47</v>
      </c>
    </row>
    <row r="654" spans="1:7" x14ac:dyDescent="0.2">
      <c r="B654" s="9" t="s">
        <v>18</v>
      </c>
      <c r="C654" s="16">
        <v>44485</v>
      </c>
      <c r="D654" s="9" t="s">
        <v>95</v>
      </c>
      <c r="E654" s="17" t="s">
        <v>504</v>
      </c>
      <c r="F654" s="18">
        <v>79.45</v>
      </c>
    </row>
    <row r="655" spans="1:7" x14ac:dyDescent="0.2">
      <c r="C655" s="16">
        <v>44485</v>
      </c>
      <c r="D655" s="9" t="s">
        <v>97</v>
      </c>
      <c r="E655" s="17" t="s">
        <v>505</v>
      </c>
      <c r="F655" s="18">
        <v>73.19</v>
      </c>
    </row>
    <row r="656" spans="1:7" x14ac:dyDescent="0.2">
      <c r="C656" s="16">
        <v>44500</v>
      </c>
      <c r="D656" s="9" t="s">
        <v>3</v>
      </c>
      <c r="E656" s="17" t="s">
        <v>506</v>
      </c>
      <c r="F656" s="18">
        <v>-52857.9</v>
      </c>
    </row>
    <row r="657" spans="3:7" x14ac:dyDescent="0.2">
      <c r="C657" s="16">
        <v>44500</v>
      </c>
      <c r="D657" s="9" t="s">
        <v>3</v>
      </c>
      <c r="E657" s="17" t="s">
        <v>112</v>
      </c>
      <c r="F657" s="18">
        <v>183.2</v>
      </c>
    </row>
    <row r="658" spans="3:7" x14ac:dyDescent="0.2">
      <c r="C658" s="16">
        <v>44500</v>
      </c>
      <c r="D658" s="9" t="s">
        <v>3</v>
      </c>
      <c r="E658" s="17" t="s">
        <v>112</v>
      </c>
      <c r="F658" s="18">
        <v>69.64</v>
      </c>
    </row>
    <row r="659" spans="3:7" x14ac:dyDescent="0.2">
      <c r="C659" s="16">
        <v>44530</v>
      </c>
      <c r="D659" s="9" t="s">
        <v>3</v>
      </c>
      <c r="E659" s="17" t="s">
        <v>145</v>
      </c>
      <c r="F659" s="18">
        <v>-69.64</v>
      </c>
    </row>
    <row r="660" spans="3:7" x14ac:dyDescent="0.2">
      <c r="C660" s="16">
        <v>44530</v>
      </c>
      <c r="D660" s="9" t="s">
        <v>3</v>
      </c>
      <c r="E660" s="17" t="s">
        <v>507</v>
      </c>
      <c r="F660" s="18">
        <v>-55028.24</v>
      </c>
    </row>
    <row r="661" spans="3:7" x14ac:dyDescent="0.2">
      <c r="C661" s="16">
        <v>44561</v>
      </c>
      <c r="D661" s="9" t="s">
        <v>3</v>
      </c>
      <c r="E661" s="17" t="s">
        <v>508</v>
      </c>
      <c r="F661" s="18">
        <v>-52310.61</v>
      </c>
    </row>
    <row r="662" spans="3:7" x14ac:dyDescent="0.2">
      <c r="C662" s="16">
        <v>44561</v>
      </c>
      <c r="D662" s="9" t="s">
        <v>3</v>
      </c>
      <c r="E662" s="17" t="s">
        <v>180</v>
      </c>
      <c r="F662" s="18">
        <v>80</v>
      </c>
    </row>
    <row r="663" spans="3:7" x14ac:dyDescent="0.2">
      <c r="C663" s="16">
        <v>44561</v>
      </c>
      <c r="D663" s="9" t="s">
        <v>3</v>
      </c>
      <c r="E663" s="17" t="s">
        <v>179</v>
      </c>
      <c r="F663" s="18">
        <v>10</v>
      </c>
    </row>
    <row r="664" spans="3:7" x14ac:dyDescent="0.2">
      <c r="C664" s="16">
        <v>44561</v>
      </c>
      <c r="D664" s="9" t="s">
        <v>3</v>
      </c>
      <c r="E664" s="17" t="s">
        <v>182</v>
      </c>
      <c r="F664" s="18">
        <v>-67.27</v>
      </c>
    </row>
    <row r="665" spans="3:7" x14ac:dyDescent="0.2">
      <c r="D665" s="9" t="s">
        <v>3</v>
      </c>
      <c r="E665" s="17" t="s">
        <v>183</v>
      </c>
      <c r="G665" s="18">
        <f>495.48-160333.66</f>
        <v>-159838.18</v>
      </c>
    </row>
    <row r="666" spans="3:7" x14ac:dyDescent="0.2">
      <c r="C666" s="16">
        <v>44561</v>
      </c>
      <c r="D666" s="9" t="s">
        <v>3</v>
      </c>
      <c r="E666" s="17" t="s">
        <v>184</v>
      </c>
      <c r="G666" s="18">
        <v>-603955.65</v>
      </c>
    </row>
    <row r="667" spans="3:7" x14ac:dyDescent="0.2">
      <c r="D667" s="9" t="s">
        <v>3</v>
      </c>
      <c r="E667" s="17" t="s">
        <v>3</v>
      </c>
    </row>
    <row r="668" spans="3:7" x14ac:dyDescent="0.2">
      <c r="C668" s="16">
        <v>44562</v>
      </c>
      <c r="D668" s="9" t="s">
        <v>3</v>
      </c>
      <c r="E668" s="17" t="s">
        <v>74</v>
      </c>
    </row>
    <row r="669" spans="3:7" x14ac:dyDescent="0.2">
      <c r="C669" s="16">
        <v>44592</v>
      </c>
      <c r="D669" s="9" t="s">
        <v>198</v>
      </c>
      <c r="E669" s="17" t="s">
        <v>509</v>
      </c>
      <c r="F669" s="18">
        <v>179</v>
      </c>
    </row>
    <row r="670" spans="3:7" x14ac:dyDescent="0.2">
      <c r="C670" s="16">
        <v>44592</v>
      </c>
      <c r="D670" s="9" t="s">
        <v>201</v>
      </c>
      <c r="E670" s="17" t="s">
        <v>510</v>
      </c>
      <c r="F670" s="18">
        <v>114</v>
      </c>
    </row>
    <row r="671" spans="3:7" x14ac:dyDescent="0.2">
      <c r="C671" s="16">
        <v>44592</v>
      </c>
      <c r="D671" s="9" t="s">
        <v>3</v>
      </c>
      <c r="E671" s="17" t="s">
        <v>511</v>
      </c>
      <c r="F671" s="18">
        <v>-51460.55</v>
      </c>
    </row>
    <row r="672" spans="3:7" x14ac:dyDescent="0.2">
      <c r="C672" s="16">
        <v>44592</v>
      </c>
      <c r="D672" s="9" t="s">
        <v>3</v>
      </c>
      <c r="E672" s="17" t="s">
        <v>208</v>
      </c>
      <c r="F672" s="18">
        <v>67</v>
      </c>
    </row>
    <row r="673" spans="1:7" x14ac:dyDescent="0.2">
      <c r="C673" s="16">
        <v>44592</v>
      </c>
      <c r="D673" s="9" t="s">
        <v>3</v>
      </c>
      <c r="E673" s="17" t="s">
        <v>205</v>
      </c>
      <c r="F673" s="18">
        <v>-10</v>
      </c>
    </row>
    <row r="674" spans="1:7" x14ac:dyDescent="0.2">
      <c r="C674" s="16">
        <v>44620</v>
      </c>
      <c r="D674" s="9" t="s">
        <v>3</v>
      </c>
      <c r="E674" s="17" t="s">
        <v>512</v>
      </c>
      <c r="F674" s="18">
        <v>-53750.41</v>
      </c>
    </row>
    <row r="675" spans="1:7" x14ac:dyDescent="0.2">
      <c r="C675" s="16">
        <v>44651</v>
      </c>
      <c r="D675" s="9" t="s">
        <v>3</v>
      </c>
      <c r="E675" s="17" t="s">
        <v>179</v>
      </c>
      <c r="F675" s="18">
        <v>40</v>
      </c>
    </row>
    <row r="676" spans="1:7" x14ac:dyDescent="0.2">
      <c r="C676" s="16">
        <v>44651</v>
      </c>
      <c r="D676" s="9" t="s">
        <v>3</v>
      </c>
      <c r="E676" s="17" t="s">
        <v>513</v>
      </c>
      <c r="F676" s="18">
        <v>-59749.67</v>
      </c>
    </row>
    <row r="677" spans="1:7" x14ac:dyDescent="0.2">
      <c r="C677" s="16">
        <v>44651</v>
      </c>
      <c r="D677" s="9" t="s">
        <v>3</v>
      </c>
      <c r="E677" s="17" t="s">
        <v>112</v>
      </c>
      <c r="F677" s="18">
        <v>57</v>
      </c>
    </row>
    <row r="678" spans="1:7" x14ac:dyDescent="0.2">
      <c r="C678" s="16">
        <v>44681</v>
      </c>
      <c r="D678" s="9" t="s">
        <v>3</v>
      </c>
      <c r="E678" s="17" t="s">
        <v>112</v>
      </c>
      <c r="F678" s="18">
        <v>57</v>
      </c>
    </row>
    <row r="679" spans="1:7" x14ac:dyDescent="0.2">
      <c r="C679" s="16">
        <v>44681</v>
      </c>
      <c r="D679" s="9" t="s">
        <v>3</v>
      </c>
      <c r="E679" s="17" t="s">
        <v>514</v>
      </c>
      <c r="F679" s="18">
        <v>-51626.57</v>
      </c>
    </row>
    <row r="680" spans="1:7" x14ac:dyDescent="0.2">
      <c r="C680" s="16">
        <v>44681</v>
      </c>
      <c r="D680" s="9" t="s">
        <v>3</v>
      </c>
      <c r="E680" s="17" t="s">
        <v>112</v>
      </c>
      <c r="F680" s="18">
        <v>82</v>
      </c>
    </row>
    <row r="681" spans="1:7" x14ac:dyDescent="0.2">
      <c r="C681" s="16">
        <v>44681</v>
      </c>
      <c r="D681" s="9" t="s">
        <v>3</v>
      </c>
      <c r="E681" s="17" t="s">
        <v>112</v>
      </c>
      <c r="F681" s="18">
        <v>57</v>
      </c>
    </row>
    <row r="682" spans="1:7" x14ac:dyDescent="0.2">
      <c r="C682" s="16">
        <v>44712</v>
      </c>
      <c r="D682" s="9" t="s">
        <v>3</v>
      </c>
      <c r="E682" s="17" t="s">
        <v>515</v>
      </c>
      <c r="F682" s="18">
        <v>-58369.45</v>
      </c>
    </row>
    <row r="683" spans="1:7" x14ac:dyDescent="0.2">
      <c r="C683" s="16">
        <v>44742</v>
      </c>
      <c r="D683" s="9" t="s">
        <v>3</v>
      </c>
      <c r="E683" s="17" t="s">
        <v>112</v>
      </c>
      <c r="F683" s="18">
        <v>149</v>
      </c>
    </row>
    <row r="684" spans="1:7" x14ac:dyDescent="0.2">
      <c r="C684" s="16">
        <v>44742</v>
      </c>
      <c r="D684" s="9" t="s">
        <v>3</v>
      </c>
      <c r="E684" s="17" t="s">
        <v>516</v>
      </c>
      <c r="F684" s="18">
        <v>-55852.84</v>
      </c>
    </row>
    <row r="685" spans="1:7" x14ac:dyDescent="0.2">
      <c r="C685" s="16">
        <v>44773</v>
      </c>
      <c r="D685" s="9" t="s">
        <v>3</v>
      </c>
      <c r="E685" s="17" t="s">
        <v>112</v>
      </c>
      <c r="F685" s="18">
        <v>139</v>
      </c>
    </row>
    <row r="686" spans="1:7" x14ac:dyDescent="0.2">
      <c r="C686" s="16">
        <v>44773</v>
      </c>
      <c r="D686" s="9" t="s">
        <v>3</v>
      </c>
      <c r="E686" s="17" t="s">
        <v>517</v>
      </c>
      <c r="F686" s="18">
        <v>-57093.79</v>
      </c>
    </row>
    <row r="687" spans="1:7" x14ac:dyDescent="0.2">
      <c r="C687" s="16">
        <v>44789</v>
      </c>
      <c r="D687" s="9" t="s">
        <v>370</v>
      </c>
      <c r="E687" s="17" t="s">
        <v>518</v>
      </c>
      <c r="F687" s="18">
        <v>97</v>
      </c>
    </row>
    <row r="688" spans="1:7" s="31" customFormat="1" x14ac:dyDescent="0.3">
      <c r="A688" s="27"/>
      <c r="B688" s="27"/>
      <c r="C688" s="28">
        <v>44789</v>
      </c>
      <c r="D688" s="27" t="s">
        <v>372</v>
      </c>
      <c r="E688" s="29" t="s">
        <v>519</v>
      </c>
      <c r="F688" s="30">
        <v>155</v>
      </c>
      <c r="G688" s="30"/>
    </row>
    <row r="689" spans="1:7" x14ac:dyDescent="0.2">
      <c r="C689" s="16">
        <v>44804</v>
      </c>
      <c r="D689" s="9" t="s">
        <v>3</v>
      </c>
      <c r="E689" s="17" t="s">
        <v>112</v>
      </c>
      <c r="F689" s="18">
        <v>164</v>
      </c>
    </row>
    <row r="690" spans="1:7" x14ac:dyDescent="0.2">
      <c r="C690" s="16">
        <v>44804</v>
      </c>
      <c r="D690" s="9" t="s">
        <v>3</v>
      </c>
      <c r="E690" s="17" t="s">
        <v>520</v>
      </c>
      <c r="F690" s="18">
        <v>-60486.71</v>
      </c>
    </row>
    <row r="691" spans="1:7" x14ac:dyDescent="0.2">
      <c r="C691" s="16">
        <v>44804</v>
      </c>
      <c r="D691" s="9" t="s">
        <v>3</v>
      </c>
      <c r="E691" s="17" t="s">
        <v>112</v>
      </c>
      <c r="F691" s="18">
        <v>57</v>
      </c>
    </row>
    <row r="692" spans="1:7" x14ac:dyDescent="0.2">
      <c r="C692" s="16">
        <v>44834</v>
      </c>
      <c r="D692" s="9" t="s">
        <v>3</v>
      </c>
      <c r="E692" s="17" t="s">
        <v>112</v>
      </c>
      <c r="F692" s="18">
        <v>133.96</v>
      </c>
    </row>
    <row r="693" spans="1:7" x14ac:dyDescent="0.2">
      <c r="C693" s="16">
        <v>44834</v>
      </c>
      <c r="D693" s="9" t="s">
        <v>3</v>
      </c>
      <c r="E693" s="17" t="s">
        <v>521</v>
      </c>
      <c r="F693" s="18">
        <v>-55750.09</v>
      </c>
    </row>
    <row r="694" spans="1:7" x14ac:dyDescent="0.2">
      <c r="C694" s="16">
        <v>44834</v>
      </c>
      <c r="D694" s="9" t="s">
        <v>3</v>
      </c>
      <c r="E694" s="17" t="s">
        <v>404</v>
      </c>
      <c r="F694" s="18">
        <v>-47</v>
      </c>
    </row>
    <row r="695" spans="1:7" x14ac:dyDescent="0.2">
      <c r="D695" s="9" t="s">
        <v>3</v>
      </c>
      <c r="E695" s="17" t="s">
        <v>183</v>
      </c>
      <c r="G695" s="18">
        <f>1547.96-504197.08</f>
        <v>-502649.12</v>
      </c>
    </row>
    <row r="696" spans="1:7" x14ac:dyDescent="0.2">
      <c r="A696" s="9" t="s">
        <v>3</v>
      </c>
      <c r="C696" s="16">
        <v>44834</v>
      </c>
      <c r="D696" s="9" t="s">
        <v>3</v>
      </c>
      <c r="E696" s="17" t="s">
        <v>407</v>
      </c>
      <c r="G696" s="18">
        <v>-502649.12</v>
      </c>
    </row>
    <row r="697" spans="1:7" x14ac:dyDescent="0.2">
      <c r="B697" s="9" t="s">
        <v>3</v>
      </c>
    </row>
    <row r="699" spans="1:7" x14ac:dyDescent="0.2">
      <c r="A699" s="9" t="s">
        <v>522</v>
      </c>
      <c r="C699" s="16">
        <v>44470</v>
      </c>
      <c r="D699" s="9" t="s">
        <v>3</v>
      </c>
      <c r="E699" s="17" t="s">
        <v>74</v>
      </c>
      <c r="G699" s="18">
        <v>-11563.02</v>
      </c>
    </row>
    <row r="700" spans="1:7" x14ac:dyDescent="0.2">
      <c r="B700" s="9" t="s">
        <v>19</v>
      </c>
      <c r="C700" s="16">
        <v>44500</v>
      </c>
      <c r="D700" s="9" t="s">
        <v>3</v>
      </c>
      <c r="E700" s="17" t="s">
        <v>523</v>
      </c>
      <c r="F700" s="18">
        <v>-1598</v>
      </c>
    </row>
    <row r="701" spans="1:7" x14ac:dyDescent="0.2">
      <c r="C701" s="16">
        <v>44530</v>
      </c>
      <c r="D701" s="9" t="s">
        <v>3</v>
      </c>
      <c r="E701" s="17" t="s">
        <v>524</v>
      </c>
      <c r="F701" s="18">
        <v>-810</v>
      </c>
    </row>
    <row r="702" spans="1:7" x14ac:dyDescent="0.2">
      <c r="C702" s="16">
        <v>44561</v>
      </c>
      <c r="D702" s="9" t="s">
        <v>3</v>
      </c>
      <c r="E702" s="17" t="s">
        <v>525</v>
      </c>
      <c r="F702" s="18">
        <v>-770</v>
      </c>
    </row>
    <row r="703" spans="1:7" x14ac:dyDescent="0.2">
      <c r="D703" s="9" t="s">
        <v>3</v>
      </c>
      <c r="E703" s="17" t="s">
        <v>183</v>
      </c>
      <c r="G703" s="18">
        <f>0-3178</f>
        <v>-3178</v>
      </c>
    </row>
    <row r="704" spans="1:7" x14ac:dyDescent="0.2">
      <c r="C704" s="16">
        <v>44561</v>
      </c>
      <c r="D704" s="9" t="s">
        <v>3</v>
      </c>
      <c r="E704" s="17" t="s">
        <v>184</v>
      </c>
      <c r="G704" s="18">
        <v>-14741.02</v>
      </c>
    </row>
    <row r="705" spans="1:7" x14ac:dyDescent="0.2">
      <c r="D705" s="9" t="s">
        <v>3</v>
      </c>
      <c r="E705" s="17" t="s">
        <v>3</v>
      </c>
    </row>
    <row r="706" spans="1:7" x14ac:dyDescent="0.2">
      <c r="C706" s="16">
        <v>44562</v>
      </c>
      <c r="D706" s="9" t="s">
        <v>3</v>
      </c>
      <c r="E706" s="17" t="s">
        <v>74</v>
      </c>
    </row>
    <row r="707" spans="1:7" x14ac:dyDescent="0.2">
      <c r="C707" s="16">
        <v>44592</v>
      </c>
      <c r="D707" s="9" t="s">
        <v>3</v>
      </c>
      <c r="E707" s="17" t="s">
        <v>526</v>
      </c>
      <c r="F707" s="18">
        <v>-780</v>
      </c>
    </row>
    <row r="708" spans="1:7" x14ac:dyDescent="0.2">
      <c r="C708" s="16">
        <v>44620</v>
      </c>
      <c r="D708" s="9" t="s">
        <v>3</v>
      </c>
      <c r="E708" s="17" t="s">
        <v>527</v>
      </c>
      <c r="F708" s="18">
        <v>-1316</v>
      </c>
    </row>
    <row r="709" spans="1:7" x14ac:dyDescent="0.2">
      <c r="C709" s="16">
        <v>44651</v>
      </c>
      <c r="D709" s="9" t="s">
        <v>3</v>
      </c>
      <c r="E709" s="17" t="s">
        <v>528</v>
      </c>
      <c r="F709" s="18">
        <v>-1240</v>
      </c>
    </row>
    <row r="710" spans="1:7" x14ac:dyDescent="0.2">
      <c r="C710" s="16">
        <v>44681</v>
      </c>
      <c r="D710" s="9" t="s">
        <v>3</v>
      </c>
      <c r="E710" s="17" t="s">
        <v>529</v>
      </c>
      <c r="F710" s="18">
        <v>-1010</v>
      </c>
    </row>
    <row r="711" spans="1:7" x14ac:dyDescent="0.2">
      <c r="C711" s="16">
        <v>44712</v>
      </c>
      <c r="D711" s="9" t="s">
        <v>3</v>
      </c>
      <c r="E711" s="17" t="s">
        <v>530</v>
      </c>
      <c r="F711" s="18">
        <v>-1060</v>
      </c>
    </row>
    <row r="712" spans="1:7" x14ac:dyDescent="0.2">
      <c r="C712" s="16">
        <v>44742</v>
      </c>
      <c r="D712" s="9" t="s">
        <v>3</v>
      </c>
      <c r="E712" s="17" t="s">
        <v>531</v>
      </c>
      <c r="F712" s="18">
        <v>-1437</v>
      </c>
    </row>
    <row r="713" spans="1:7" x14ac:dyDescent="0.2">
      <c r="C713" s="16">
        <v>44773</v>
      </c>
      <c r="D713" s="9" t="s">
        <v>3</v>
      </c>
      <c r="E713" s="17" t="s">
        <v>532</v>
      </c>
      <c r="F713" s="18">
        <v>-1140</v>
      </c>
    </row>
    <row r="714" spans="1:7" x14ac:dyDescent="0.2">
      <c r="C714" s="16">
        <v>44804</v>
      </c>
      <c r="D714" s="9" t="s">
        <v>3</v>
      </c>
      <c r="E714" s="17" t="s">
        <v>533</v>
      </c>
      <c r="F714" s="18">
        <v>-1275</v>
      </c>
    </row>
    <row r="715" spans="1:7" x14ac:dyDescent="0.2">
      <c r="C715" s="16">
        <v>44834</v>
      </c>
      <c r="D715" s="9" t="s">
        <v>3</v>
      </c>
      <c r="E715" s="17" t="s">
        <v>405</v>
      </c>
      <c r="F715" s="18">
        <v>-50</v>
      </c>
    </row>
    <row r="716" spans="1:7" x14ac:dyDescent="0.2">
      <c r="C716" s="16">
        <v>44834</v>
      </c>
      <c r="D716" s="9" t="s">
        <v>3</v>
      </c>
      <c r="E716" s="17" t="s">
        <v>534</v>
      </c>
      <c r="F716" s="18">
        <v>-1220</v>
      </c>
    </row>
    <row r="717" spans="1:7" x14ac:dyDescent="0.2">
      <c r="D717" s="9" t="s">
        <v>3</v>
      </c>
      <c r="E717" s="17" t="s">
        <v>183</v>
      </c>
      <c r="G717" s="18">
        <f>0-10528</f>
        <v>-10528</v>
      </c>
    </row>
    <row r="718" spans="1:7" x14ac:dyDescent="0.2">
      <c r="A718" s="9" t="s">
        <v>3</v>
      </c>
      <c r="C718" s="16">
        <v>44834</v>
      </c>
      <c r="D718" s="9" t="s">
        <v>3</v>
      </c>
      <c r="E718" s="17" t="s">
        <v>407</v>
      </c>
      <c r="G718" s="18">
        <v>-10528</v>
      </c>
    </row>
    <row r="719" spans="1:7" x14ac:dyDescent="0.2">
      <c r="B719" s="9" t="s">
        <v>3</v>
      </c>
    </row>
    <row r="721" spans="1:7" x14ac:dyDescent="0.2">
      <c r="A721" s="9" t="s">
        <v>535</v>
      </c>
      <c r="C721" s="16">
        <v>44470</v>
      </c>
      <c r="D721" s="9" t="s">
        <v>3</v>
      </c>
      <c r="E721" s="17" t="s">
        <v>74</v>
      </c>
      <c r="G721" s="18">
        <v>-1415.42</v>
      </c>
    </row>
    <row r="722" spans="1:7" x14ac:dyDescent="0.2">
      <c r="B722" s="9" t="s">
        <v>20</v>
      </c>
      <c r="C722" s="16">
        <v>44530</v>
      </c>
      <c r="D722" s="9" t="s">
        <v>3</v>
      </c>
      <c r="E722" s="17" t="s">
        <v>536</v>
      </c>
      <c r="F722" s="18">
        <v>-27.93</v>
      </c>
    </row>
    <row r="723" spans="1:7" x14ac:dyDescent="0.2">
      <c r="C723" s="16">
        <v>44561</v>
      </c>
      <c r="D723" s="9" t="s">
        <v>3</v>
      </c>
      <c r="E723" s="17" t="s">
        <v>537</v>
      </c>
      <c r="F723" s="18">
        <v>-55.86</v>
      </c>
    </row>
    <row r="724" spans="1:7" x14ac:dyDescent="0.2">
      <c r="D724" s="9" t="s">
        <v>3</v>
      </c>
      <c r="E724" s="17" t="s">
        <v>183</v>
      </c>
      <c r="G724" s="18">
        <f>0-83.79</f>
        <v>-83.79</v>
      </c>
    </row>
    <row r="725" spans="1:7" x14ac:dyDescent="0.2">
      <c r="C725" s="16">
        <v>44561</v>
      </c>
      <c r="D725" s="9" t="s">
        <v>3</v>
      </c>
      <c r="E725" s="17" t="s">
        <v>184</v>
      </c>
      <c r="G725" s="18">
        <v>-1499.21</v>
      </c>
    </row>
    <row r="726" spans="1:7" x14ac:dyDescent="0.2">
      <c r="D726" s="9" t="s">
        <v>3</v>
      </c>
      <c r="E726" s="17" t="s">
        <v>3</v>
      </c>
    </row>
    <row r="727" spans="1:7" x14ac:dyDescent="0.2">
      <c r="C727" s="16">
        <v>44562</v>
      </c>
      <c r="D727" s="9" t="s">
        <v>3</v>
      </c>
      <c r="E727" s="17" t="s">
        <v>74</v>
      </c>
    </row>
    <row r="728" spans="1:7" x14ac:dyDescent="0.2">
      <c r="C728" s="16">
        <v>44592</v>
      </c>
      <c r="D728" s="9" t="s">
        <v>3</v>
      </c>
      <c r="E728" s="17" t="s">
        <v>538</v>
      </c>
      <c r="F728" s="18">
        <v>-65.17</v>
      </c>
    </row>
    <row r="729" spans="1:7" x14ac:dyDescent="0.2">
      <c r="C729" s="16">
        <v>44620</v>
      </c>
      <c r="D729" s="9" t="s">
        <v>3</v>
      </c>
      <c r="E729" s="17" t="s">
        <v>539</v>
      </c>
      <c r="F729" s="18">
        <v>-83.79</v>
      </c>
    </row>
    <row r="730" spans="1:7" x14ac:dyDescent="0.2">
      <c r="C730" s="16">
        <v>44651</v>
      </c>
      <c r="D730" s="9" t="s">
        <v>3</v>
      </c>
      <c r="E730" s="17" t="s">
        <v>540</v>
      </c>
      <c r="F730" s="18">
        <v>-137.15</v>
      </c>
    </row>
    <row r="731" spans="1:7" x14ac:dyDescent="0.2">
      <c r="C731" s="16">
        <v>44681</v>
      </c>
      <c r="D731" s="9" t="s">
        <v>3</v>
      </c>
      <c r="E731" s="17" t="s">
        <v>541</v>
      </c>
      <c r="F731" s="18">
        <v>-92.42</v>
      </c>
    </row>
    <row r="732" spans="1:7" x14ac:dyDescent="0.2">
      <c r="C732" s="16">
        <v>44712</v>
      </c>
      <c r="D732" s="9" t="s">
        <v>3</v>
      </c>
      <c r="E732" s="17" t="s">
        <v>542</v>
      </c>
      <c r="F732" s="18">
        <v>-36.450000000000003</v>
      </c>
    </row>
    <row r="733" spans="1:7" x14ac:dyDescent="0.2">
      <c r="C733" s="16">
        <v>44742</v>
      </c>
      <c r="D733" s="9" t="s">
        <v>3</v>
      </c>
      <c r="E733" s="17" t="s">
        <v>543</v>
      </c>
      <c r="F733" s="18">
        <v>-46.63</v>
      </c>
    </row>
    <row r="734" spans="1:7" x14ac:dyDescent="0.2">
      <c r="C734" s="16">
        <v>44773</v>
      </c>
      <c r="D734" s="9" t="s">
        <v>3</v>
      </c>
      <c r="E734" s="17" t="s">
        <v>544</v>
      </c>
      <c r="F734" s="18">
        <v>-20.28</v>
      </c>
    </row>
    <row r="735" spans="1:7" x14ac:dyDescent="0.2">
      <c r="C735" s="16">
        <v>44804</v>
      </c>
      <c r="D735" s="9" t="s">
        <v>3</v>
      </c>
      <c r="E735" s="17" t="s">
        <v>545</v>
      </c>
      <c r="F735" s="18">
        <v>-61.11</v>
      </c>
    </row>
    <row r="736" spans="1:7" x14ac:dyDescent="0.2">
      <c r="C736" s="16">
        <v>44834</v>
      </c>
      <c r="D736" s="9" t="s">
        <v>3</v>
      </c>
      <c r="E736" s="17" t="s">
        <v>546</v>
      </c>
      <c r="F736" s="18">
        <v>-14.92</v>
      </c>
    </row>
    <row r="737" spans="1:7" x14ac:dyDescent="0.2">
      <c r="D737" s="9" t="s">
        <v>3</v>
      </c>
      <c r="E737" s="17" t="s">
        <v>183</v>
      </c>
      <c r="G737" s="18">
        <f>0-557.92</f>
        <v>-557.91999999999996</v>
      </c>
    </row>
    <row r="738" spans="1:7" x14ac:dyDescent="0.2">
      <c r="A738" s="9" t="s">
        <v>3</v>
      </c>
      <c r="C738" s="16">
        <v>44834</v>
      </c>
      <c r="D738" s="9" t="s">
        <v>3</v>
      </c>
      <c r="E738" s="17" t="s">
        <v>407</v>
      </c>
      <c r="G738" s="18">
        <v>-557.91999999999996</v>
      </c>
    </row>
    <row r="739" spans="1:7" x14ac:dyDescent="0.2">
      <c r="B739" s="9" t="s">
        <v>3</v>
      </c>
    </row>
    <row r="741" spans="1:7" x14ac:dyDescent="0.2">
      <c r="A741" s="9" t="s">
        <v>547</v>
      </c>
      <c r="C741" s="16">
        <v>44470</v>
      </c>
      <c r="D741" s="9" t="s">
        <v>3</v>
      </c>
      <c r="E741" s="17" t="s">
        <v>74</v>
      </c>
      <c r="G741" s="18">
        <v>-25931.21</v>
      </c>
    </row>
    <row r="742" spans="1:7" x14ac:dyDescent="0.2">
      <c r="B742" s="9" t="s">
        <v>21</v>
      </c>
      <c r="C742" s="16">
        <v>44500</v>
      </c>
      <c r="D742" s="9" t="s">
        <v>3</v>
      </c>
      <c r="E742" s="17" t="s">
        <v>548</v>
      </c>
      <c r="F742" s="18">
        <v>-3965.18</v>
      </c>
    </row>
    <row r="743" spans="1:7" x14ac:dyDescent="0.2">
      <c r="C743" s="16">
        <v>44530</v>
      </c>
      <c r="D743" s="9" t="s">
        <v>3</v>
      </c>
      <c r="E743" s="17" t="s">
        <v>549</v>
      </c>
      <c r="F743" s="18">
        <v>-4043.27</v>
      </c>
    </row>
    <row r="744" spans="1:7" x14ac:dyDescent="0.2">
      <c r="C744" s="16">
        <v>44561</v>
      </c>
      <c r="D744" s="9" t="s">
        <v>3</v>
      </c>
      <c r="E744" s="17" t="s">
        <v>550</v>
      </c>
      <c r="F744" s="18">
        <v>-4042.34</v>
      </c>
    </row>
    <row r="745" spans="1:7" x14ac:dyDescent="0.2">
      <c r="D745" s="9" t="s">
        <v>3</v>
      </c>
      <c r="E745" s="17" t="s">
        <v>183</v>
      </c>
      <c r="G745" s="18">
        <f>0-12050.79</f>
        <v>-12050.79</v>
      </c>
    </row>
    <row r="746" spans="1:7" x14ac:dyDescent="0.2">
      <c r="C746" s="16">
        <v>44561</v>
      </c>
      <c r="D746" s="9" t="s">
        <v>3</v>
      </c>
      <c r="E746" s="17" t="s">
        <v>184</v>
      </c>
      <c r="G746" s="18">
        <v>-37982</v>
      </c>
    </row>
    <row r="747" spans="1:7" x14ac:dyDescent="0.2">
      <c r="D747" s="9" t="s">
        <v>3</v>
      </c>
      <c r="E747" s="17" t="s">
        <v>3</v>
      </c>
    </row>
    <row r="748" spans="1:7" x14ac:dyDescent="0.2">
      <c r="C748" s="16">
        <v>44562</v>
      </c>
      <c r="D748" s="9" t="s">
        <v>3</v>
      </c>
      <c r="E748" s="17" t="s">
        <v>74</v>
      </c>
    </row>
    <row r="749" spans="1:7" x14ac:dyDescent="0.2">
      <c r="C749" s="16">
        <v>44592</v>
      </c>
      <c r="D749" s="9" t="s">
        <v>3</v>
      </c>
      <c r="E749" s="17" t="s">
        <v>551</v>
      </c>
      <c r="F749" s="18">
        <v>-4071.32</v>
      </c>
    </row>
    <row r="750" spans="1:7" x14ac:dyDescent="0.2">
      <c r="C750" s="16">
        <v>44620</v>
      </c>
      <c r="D750" s="9" t="s">
        <v>3</v>
      </c>
      <c r="E750" s="17" t="s">
        <v>552</v>
      </c>
      <c r="F750" s="18">
        <v>-4129.59</v>
      </c>
    </row>
    <row r="751" spans="1:7" x14ac:dyDescent="0.2">
      <c r="C751" s="16">
        <v>44651</v>
      </c>
      <c r="D751" s="9" t="s">
        <v>3</v>
      </c>
      <c r="E751" s="17" t="s">
        <v>553</v>
      </c>
      <c r="F751" s="18">
        <v>-4258.2299999999996</v>
      </c>
    </row>
    <row r="752" spans="1:7" x14ac:dyDescent="0.2">
      <c r="C752" s="16">
        <v>44681</v>
      </c>
      <c r="D752" s="9" t="s">
        <v>3</v>
      </c>
      <c r="E752" s="17" t="s">
        <v>554</v>
      </c>
      <c r="F752" s="18">
        <v>-3884.67</v>
      </c>
    </row>
    <row r="753" spans="1:7" x14ac:dyDescent="0.2">
      <c r="C753" s="16">
        <v>44712</v>
      </c>
      <c r="D753" s="9" t="s">
        <v>3</v>
      </c>
      <c r="E753" s="17" t="s">
        <v>555</v>
      </c>
      <c r="F753" s="18">
        <v>-4128.7</v>
      </c>
    </row>
    <row r="754" spans="1:7" x14ac:dyDescent="0.2">
      <c r="C754" s="16">
        <v>44742</v>
      </c>
      <c r="D754" s="9" t="s">
        <v>3</v>
      </c>
      <c r="E754" s="17" t="s">
        <v>556</v>
      </c>
      <c r="F754" s="18">
        <v>-4143.57</v>
      </c>
    </row>
    <row r="755" spans="1:7" x14ac:dyDescent="0.2">
      <c r="C755" s="16">
        <v>44773</v>
      </c>
      <c r="D755" s="9" t="s">
        <v>3</v>
      </c>
      <c r="E755" s="17" t="s">
        <v>557</v>
      </c>
      <c r="F755" s="18">
        <v>-3979.21</v>
      </c>
    </row>
    <row r="756" spans="1:7" x14ac:dyDescent="0.2">
      <c r="C756" s="16">
        <v>44804</v>
      </c>
      <c r="D756" s="9" t="s">
        <v>3</v>
      </c>
      <c r="E756" s="17" t="s">
        <v>558</v>
      </c>
      <c r="F756" s="18">
        <v>-4122.96</v>
      </c>
    </row>
    <row r="757" spans="1:7" x14ac:dyDescent="0.2">
      <c r="C757" s="16">
        <v>44834</v>
      </c>
      <c r="D757" s="9" t="s">
        <v>3</v>
      </c>
      <c r="E757" s="17" t="s">
        <v>559</v>
      </c>
      <c r="F757" s="18">
        <v>-3889.6</v>
      </c>
    </row>
    <row r="758" spans="1:7" x14ac:dyDescent="0.2">
      <c r="D758" s="9" t="s">
        <v>3</v>
      </c>
      <c r="E758" s="17" t="s">
        <v>183</v>
      </c>
      <c r="G758" s="18">
        <f>0-36607.85</f>
        <v>-36607.85</v>
      </c>
    </row>
    <row r="759" spans="1:7" x14ac:dyDescent="0.2">
      <c r="A759" s="9" t="s">
        <v>3</v>
      </c>
      <c r="C759" s="16">
        <v>44834</v>
      </c>
      <c r="D759" s="9" t="s">
        <v>3</v>
      </c>
      <c r="E759" s="17" t="s">
        <v>407</v>
      </c>
      <c r="G759" s="18">
        <v>-36607.85</v>
      </c>
    </row>
    <row r="760" spans="1:7" x14ac:dyDescent="0.2">
      <c r="B760" s="9" t="s">
        <v>3</v>
      </c>
    </row>
    <row r="762" spans="1:7" x14ac:dyDescent="0.2">
      <c r="A762" s="9" t="s">
        <v>560</v>
      </c>
      <c r="C762" s="16">
        <v>44470</v>
      </c>
      <c r="D762" s="9" t="s">
        <v>3</v>
      </c>
      <c r="E762" s="17" t="s">
        <v>74</v>
      </c>
    </row>
    <row r="763" spans="1:7" x14ac:dyDescent="0.2">
      <c r="B763" s="9" t="s">
        <v>22</v>
      </c>
      <c r="C763" s="16">
        <v>44561</v>
      </c>
      <c r="D763" s="9" t="s">
        <v>3</v>
      </c>
      <c r="E763" s="17" t="s">
        <v>184</v>
      </c>
    </row>
    <row r="764" spans="1:7" x14ac:dyDescent="0.2">
      <c r="D764" s="9" t="s">
        <v>3</v>
      </c>
      <c r="E764" s="17" t="s">
        <v>3</v>
      </c>
    </row>
    <row r="765" spans="1:7" x14ac:dyDescent="0.2">
      <c r="C765" s="16">
        <v>44562</v>
      </c>
      <c r="D765" s="9" t="s">
        <v>3</v>
      </c>
      <c r="E765" s="17" t="s">
        <v>74</v>
      </c>
    </row>
    <row r="766" spans="1:7" x14ac:dyDescent="0.2">
      <c r="C766" s="16">
        <v>44712</v>
      </c>
      <c r="D766" s="9" t="s">
        <v>3</v>
      </c>
      <c r="E766" s="17" t="s">
        <v>561</v>
      </c>
      <c r="F766" s="18">
        <v>-45</v>
      </c>
    </row>
    <row r="767" spans="1:7" x14ac:dyDescent="0.2">
      <c r="D767" s="9" t="s">
        <v>3</v>
      </c>
      <c r="E767" s="17" t="s">
        <v>183</v>
      </c>
      <c r="G767" s="18">
        <f>0-45</f>
        <v>-45</v>
      </c>
    </row>
    <row r="768" spans="1:7" x14ac:dyDescent="0.2">
      <c r="A768" s="9" t="s">
        <v>3</v>
      </c>
      <c r="C768" s="16">
        <v>44834</v>
      </c>
      <c r="D768" s="9" t="s">
        <v>3</v>
      </c>
      <c r="E768" s="17" t="s">
        <v>407</v>
      </c>
      <c r="G768" s="18">
        <v>-45</v>
      </c>
    </row>
    <row r="769" spans="1:7" x14ac:dyDescent="0.2">
      <c r="B769" s="9" t="s">
        <v>3</v>
      </c>
    </row>
    <row r="771" spans="1:7" x14ac:dyDescent="0.2">
      <c r="A771" s="9" t="s">
        <v>562</v>
      </c>
      <c r="C771" s="16">
        <v>44470</v>
      </c>
      <c r="D771" s="9" t="s">
        <v>3</v>
      </c>
      <c r="E771" s="17" t="s">
        <v>74</v>
      </c>
      <c r="G771" s="18">
        <v>-3.54</v>
      </c>
    </row>
    <row r="772" spans="1:7" x14ac:dyDescent="0.2">
      <c r="B772" s="9" t="s">
        <v>23</v>
      </c>
      <c r="C772" s="16">
        <v>44561</v>
      </c>
      <c r="D772" s="9" t="s">
        <v>3</v>
      </c>
      <c r="E772" s="17" t="s">
        <v>23</v>
      </c>
      <c r="F772" s="18">
        <v>-0.61</v>
      </c>
    </row>
    <row r="773" spans="1:7" x14ac:dyDescent="0.2">
      <c r="C773" s="16">
        <v>44561</v>
      </c>
      <c r="D773" s="9" t="s">
        <v>3</v>
      </c>
      <c r="E773" s="17" t="s">
        <v>23</v>
      </c>
      <c r="F773" s="18">
        <v>-0.13</v>
      </c>
    </row>
    <row r="774" spans="1:7" x14ac:dyDescent="0.2">
      <c r="C774" s="16">
        <v>44561</v>
      </c>
      <c r="D774" s="9" t="s">
        <v>3</v>
      </c>
      <c r="E774" s="17" t="s">
        <v>23</v>
      </c>
      <c r="F774" s="18">
        <v>-0.25</v>
      </c>
    </row>
    <row r="775" spans="1:7" x14ac:dyDescent="0.2">
      <c r="C775" s="16">
        <v>44561</v>
      </c>
      <c r="D775" s="9" t="s">
        <v>3</v>
      </c>
      <c r="E775" s="17" t="s">
        <v>23</v>
      </c>
      <c r="F775" s="18">
        <v>-0.28999999999999998</v>
      </c>
    </row>
    <row r="776" spans="1:7" x14ac:dyDescent="0.2">
      <c r="D776" s="9" t="s">
        <v>3</v>
      </c>
      <c r="E776" s="17" t="s">
        <v>183</v>
      </c>
      <c r="G776" s="18">
        <f>0-1.28</f>
        <v>-1.28</v>
      </c>
    </row>
    <row r="777" spans="1:7" x14ac:dyDescent="0.2">
      <c r="C777" s="16">
        <v>44561</v>
      </c>
      <c r="D777" s="9" t="s">
        <v>3</v>
      </c>
      <c r="E777" s="17" t="s">
        <v>184</v>
      </c>
      <c r="G777" s="18">
        <v>-4.82</v>
      </c>
    </row>
    <row r="778" spans="1:7" x14ac:dyDescent="0.2">
      <c r="D778" s="9" t="s">
        <v>3</v>
      </c>
      <c r="E778" s="17" t="s">
        <v>3</v>
      </c>
    </row>
    <row r="779" spans="1:7" x14ac:dyDescent="0.2">
      <c r="C779" s="16">
        <v>44562</v>
      </c>
      <c r="D779" s="9" t="s">
        <v>3</v>
      </c>
      <c r="E779" s="17" t="s">
        <v>74</v>
      </c>
    </row>
    <row r="780" spans="1:7" x14ac:dyDescent="0.2">
      <c r="C780" s="16">
        <v>44592</v>
      </c>
      <c r="D780" s="9" t="s">
        <v>3</v>
      </c>
      <c r="E780" s="17" t="s">
        <v>23</v>
      </c>
      <c r="F780" s="18">
        <v>-0.26</v>
      </c>
    </row>
    <row r="781" spans="1:7" x14ac:dyDescent="0.2">
      <c r="C781" s="16">
        <v>44620</v>
      </c>
      <c r="D781" s="9" t="s">
        <v>3</v>
      </c>
      <c r="E781" s="17" t="s">
        <v>23</v>
      </c>
      <c r="F781" s="18">
        <v>-0.25</v>
      </c>
    </row>
    <row r="782" spans="1:7" x14ac:dyDescent="0.2">
      <c r="C782" s="16">
        <v>44651</v>
      </c>
      <c r="D782" s="9" t="s">
        <v>3</v>
      </c>
      <c r="E782" s="17" t="s">
        <v>23</v>
      </c>
      <c r="F782" s="18">
        <v>-0.3</v>
      </c>
    </row>
    <row r="783" spans="1:7" x14ac:dyDescent="0.2">
      <c r="C783" s="16">
        <v>44681</v>
      </c>
      <c r="D783" s="9" t="s">
        <v>3</v>
      </c>
      <c r="E783" s="17" t="s">
        <v>23</v>
      </c>
      <c r="F783" s="18">
        <v>-0.28999999999999998</v>
      </c>
    </row>
    <row r="784" spans="1:7" x14ac:dyDescent="0.2">
      <c r="C784" s="16">
        <v>44712</v>
      </c>
      <c r="D784" s="9" t="s">
        <v>3</v>
      </c>
      <c r="E784" s="17" t="s">
        <v>23</v>
      </c>
      <c r="F784" s="18">
        <v>-0.34</v>
      </c>
    </row>
    <row r="785" spans="1:7" x14ac:dyDescent="0.2">
      <c r="C785" s="16">
        <v>44742</v>
      </c>
      <c r="D785" s="9" t="s">
        <v>3</v>
      </c>
      <c r="E785" s="17" t="s">
        <v>23</v>
      </c>
      <c r="F785" s="18">
        <v>-0.34</v>
      </c>
    </row>
    <row r="786" spans="1:7" x14ac:dyDescent="0.2">
      <c r="C786" s="16">
        <v>44773</v>
      </c>
      <c r="D786" s="9" t="s">
        <v>3</v>
      </c>
      <c r="E786" s="17" t="s">
        <v>23</v>
      </c>
      <c r="F786" s="18">
        <v>-0.34</v>
      </c>
    </row>
    <row r="787" spans="1:7" x14ac:dyDescent="0.2">
      <c r="C787" s="16">
        <v>44804</v>
      </c>
      <c r="D787" s="9" t="s">
        <v>3</v>
      </c>
      <c r="E787" s="17" t="s">
        <v>23</v>
      </c>
      <c r="F787" s="18">
        <v>-0.41</v>
      </c>
    </row>
    <row r="788" spans="1:7" x14ac:dyDescent="0.2">
      <c r="C788" s="16">
        <v>44834</v>
      </c>
      <c r="D788" s="9" t="s">
        <v>3</v>
      </c>
      <c r="E788" s="17" t="s">
        <v>23</v>
      </c>
      <c r="F788" s="18">
        <v>-0.39</v>
      </c>
    </row>
    <row r="789" spans="1:7" x14ac:dyDescent="0.2">
      <c r="D789" s="9" t="s">
        <v>3</v>
      </c>
      <c r="E789" s="17" t="s">
        <v>183</v>
      </c>
      <c r="G789" s="18">
        <f>0-2.92</f>
        <v>-2.92</v>
      </c>
    </row>
    <row r="790" spans="1:7" x14ac:dyDescent="0.2">
      <c r="A790" s="9" t="s">
        <v>3</v>
      </c>
      <c r="C790" s="16">
        <v>44834</v>
      </c>
      <c r="D790" s="9" t="s">
        <v>3</v>
      </c>
      <c r="E790" s="17" t="s">
        <v>407</v>
      </c>
      <c r="G790" s="18">
        <v>-2.92</v>
      </c>
    </row>
    <row r="791" spans="1:7" x14ac:dyDescent="0.2">
      <c r="B791" s="9" t="s">
        <v>3</v>
      </c>
    </row>
    <row r="793" spans="1:7" x14ac:dyDescent="0.2">
      <c r="A793" s="9" t="s">
        <v>563</v>
      </c>
      <c r="C793" s="16">
        <v>44470</v>
      </c>
      <c r="D793" s="9" t="s">
        <v>3</v>
      </c>
      <c r="E793" s="17" t="s">
        <v>74</v>
      </c>
      <c r="G793" s="18">
        <v>52874.86</v>
      </c>
    </row>
    <row r="794" spans="1:7" x14ac:dyDescent="0.2">
      <c r="B794" s="9" t="s">
        <v>26</v>
      </c>
      <c r="C794" s="16">
        <v>44470</v>
      </c>
      <c r="D794" s="9" t="s">
        <v>77</v>
      </c>
      <c r="E794" s="17" t="s">
        <v>564</v>
      </c>
      <c r="F794" s="18">
        <v>3352.81</v>
      </c>
    </row>
    <row r="795" spans="1:7" x14ac:dyDescent="0.2">
      <c r="C795" s="16">
        <v>44494</v>
      </c>
      <c r="D795" s="9" t="s">
        <v>105</v>
      </c>
      <c r="E795" s="17" t="s">
        <v>565</v>
      </c>
      <c r="F795" s="18">
        <v>3286.62</v>
      </c>
    </row>
    <row r="796" spans="1:7" x14ac:dyDescent="0.2">
      <c r="C796" s="16">
        <v>44501</v>
      </c>
      <c r="D796" s="9" t="s">
        <v>122</v>
      </c>
      <c r="E796" s="17" t="s">
        <v>566</v>
      </c>
      <c r="F796" s="18">
        <v>3416.73</v>
      </c>
    </row>
    <row r="797" spans="1:7" x14ac:dyDescent="0.2">
      <c r="C797" s="16">
        <v>44526</v>
      </c>
      <c r="D797" s="9" t="s">
        <v>137</v>
      </c>
      <c r="E797" s="17" t="s">
        <v>567</v>
      </c>
      <c r="F797" s="18">
        <v>3620.34</v>
      </c>
    </row>
    <row r="798" spans="1:7" x14ac:dyDescent="0.2">
      <c r="C798" s="16">
        <v>44531</v>
      </c>
      <c r="D798" s="9" t="s">
        <v>152</v>
      </c>
      <c r="E798" s="17" t="s">
        <v>568</v>
      </c>
      <c r="F798" s="18">
        <v>2914.42</v>
      </c>
    </row>
    <row r="799" spans="1:7" x14ac:dyDescent="0.2">
      <c r="C799" s="16">
        <v>44547</v>
      </c>
      <c r="D799" s="9" t="s">
        <v>168</v>
      </c>
      <c r="E799" s="17" t="s">
        <v>569</v>
      </c>
      <c r="F799" s="18">
        <v>2264.92</v>
      </c>
    </row>
    <row r="800" spans="1:7" x14ac:dyDescent="0.2">
      <c r="D800" s="9" t="s">
        <v>3</v>
      </c>
      <c r="E800" s="17" t="s">
        <v>183</v>
      </c>
      <c r="G800" s="18">
        <f>18855.84-0</f>
        <v>18855.84</v>
      </c>
    </row>
    <row r="801" spans="3:7" x14ac:dyDescent="0.2">
      <c r="C801" s="16">
        <v>44561</v>
      </c>
      <c r="D801" s="9" t="s">
        <v>3</v>
      </c>
      <c r="E801" s="17" t="s">
        <v>184</v>
      </c>
      <c r="G801" s="18">
        <v>71730.7</v>
      </c>
    </row>
    <row r="802" spans="3:7" x14ac:dyDescent="0.2">
      <c r="D802" s="9" t="s">
        <v>3</v>
      </c>
      <c r="E802" s="17" t="s">
        <v>3</v>
      </c>
    </row>
    <row r="803" spans="3:7" x14ac:dyDescent="0.2">
      <c r="C803" s="16">
        <v>44562</v>
      </c>
      <c r="D803" s="9" t="s">
        <v>3</v>
      </c>
      <c r="E803" s="17" t="s">
        <v>74</v>
      </c>
    </row>
    <row r="804" spans="3:7" x14ac:dyDescent="0.2">
      <c r="C804" s="16">
        <v>44562</v>
      </c>
      <c r="D804" s="9" t="s">
        <v>190</v>
      </c>
      <c r="E804" s="17" t="s">
        <v>570</v>
      </c>
      <c r="F804" s="18">
        <v>2499.6999999999998</v>
      </c>
    </row>
    <row r="805" spans="3:7" x14ac:dyDescent="0.2">
      <c r="C805" s="16">
        <v>44585</v>
      </c>
      <c r="D805" s="9" t="s">
        <v>197</v>
      </c>
      <c r="E805" s="17" t="s">
        <v>571</v>
      </c>
      <c r="F805" s="18">
        <v>3243.6</v>
      </c>
    </row>
    <row r="806" spans="3:7" x14ac:dyDescent="0.2">
      <c r="C806" s="16">
        <v>44593</v>
      </c>
      <c r="D806" s="9" t="s">
        <v>216</v>
      </c>
      <c r="E806" s="17" t="s">
        <v>572</v>
      </c>
      <c r="F806" s="18">
        <v>3021.88</v>
      </c>
    </row>
    <row r="807" spans="3:7" x14ac:dyDescent="0.2">
      <c r="C807" s="16">
        <v>44613</v>
      </c>
      <c r="D807" s="9" t="s">
        <v>224</v>
      </c>
      <c r="E807" s="17" t="s">
        <v>573</v>
      </c>
      <c r="F807" s="18">
        <v>2938.5</v>
      </c>
    </row>
    <row r="808" spans="3:7" x14ac:dyDescent="0.2">
      <c r="C808" s="16">
        <v>44621</v>
      </c>
      <c r="D808" s="9" t="s">
        <v>239</v>
      </c>
      <c r="E808" s="17" t="s">
        <v>574</v>
      </c>
      <c r="F808" s="18">
        <v>4187.71</v>
      </c>
    </row>
    <row r="809" spans="3:7" x14ac:dyDescent="0.2">
      <c r="C809" s="16">
        <v>44645</v>
      </c>
      <c r="D809" s="9" t="s">
        <v>249</v>
      </c>
      <c r="E809" s="17" t="s">
        <v>575</v>
      </c>
      <c r="F809" s="18">
        <v>3204.62</v>
      </c>
    </row>
    <row r="810" spans="3:7" x14ac:dyDescent="0.2">
      <c r="C810" s="16">
        <v>44652</v>
      </c>
      <c r="D810" s="9" t="s">
        <v>263</v>
      </c>
      <c r="E810" s="17" t="s">
        <v>576</v>
      </c>
      <c r="F810" s="18">
        <v>4115.88</v>
      </c>
    </row>
    <row r="811" spans="3:7" x14ac:dyDescent="0.2">
      <c r="C811" s="16">
        <v>44669</v>
      </c>
      <c r="D811" s="9" t="s">
        <v>270</v>
      </c>
      <c r="E811" s="17" t="s">
        <v>577</v>
      </c>
      <c r="F811" s="18">
        <v>4095.24</v>
      </c>
    </row>
    <row r="812" spans="3:7" x14ac:dyDescent="0.2">
      <c r="C812" s="16">
        <v>44682</v>
      </c>
      <c r="D812" s="9" t="s">
        <v>291</v>
      </c>
      <c r="E812" s="17" t="s">
        <v>578</v>
      </c>
      <c r="F812" s="18">
        <v>2924.41</v>
      </c>
    </row>
    <row r="813" spans="3:7" x14ac:dyDescent="0.2">
      <c r="C813" s="16">
        <v>44704</v>
      </c>
      <c r="D813" s="9" t="s">
        <v>306</v>
      </c>
      <c r="E813" s="17" t="s">
        <v>579</v>
      </c>
      <c r="F813" s="18">
        <v>3086.92</v>
      </c>
    </row>
    <row r="814" spans="3:7" x14ac:dyDescent="0.2">
      <c r="C814" s="16">
        <v>44713</v>
      </c>
      <c r="D814" s="9" t="s">
        <v>318</v>
      </c>
      <c r="E814" s="17" t="s">
        <v>580</v>
      </c>
      <c r="F814" s="18">
        <v>3706.15</v>
      </c>
    </row>
    <row r="815" spans="3:7" x14ac:dyDescent="0.2">
      <c r="C815" s="16">
        <v>44735</v>
      </c>
      <c r="D815" s="9" t="s">
        <v>329</v>
      </c>
      <c r="E815" s="17" t="s">
        <v>581</v>
      </c>
      <c r="F815" s="18">
        <v>3020.88</v>
      </c>
    </row>
    <row r="816" spans="3:7" x14ac:dyDescent="0.2">
      <c r="C816" s="16">
        <v>44743</v>
      </c>
      <c r="D816" s="9" t="s">
        <v>345</v>
      </c>
      <c r="E816" s="17" t="s">
        <v>582</v>
      </c>
      <c r="F816" s="18">
        <v>3495.6</v>
      </c>
    </row>
    <row r="817" spans="1:7" x14ac:dyDescent="0.2">
      <c r="C817" s="16">
        <v>44757</v>
      </c>
      <c r="D817" s="9" t="s">
        <v>349</v>
      </c>
      <c r="E817" s="17" t="s">
        <v>583</v>
      </c>
      <c r="F817" s="18">
        <v>3346.54</v>
      </c>
    </row>
    <row r="818" spans="1:7" x14ac:dyDescent="0.2">
      <c r="C818" s="16">
        <v>44774</v>
      </c>
      <c r="D818" s="9" t="s">
        <v>369</v>
      </c>
      <c r="E818" s="17" t="s">
        <v>584</v>
      </c>
      <c r="F818" s="18">
        <v>2758.22</v>
      </c>
    </row>
    <row r="819" spans="1:7" x14ac:dyDescent="0.2">
      <c r="C819" s="16">
        <v>44789</v>
      </c>
      <c r="D819" s="9" t="s">
        <v>376</v>
      </c>
      <c r="E819" s="17" t="s">
        <v>585</v>
      </c>
      <c r="F819" s="18">
        <v>2908.71</v>
      </c>
    </row>
    <row r="820" spans="1:7" x14ac:dyDescent="0.2">
      <c r="C820" s="16">
        <v>44805</v>
      </c>
      <c r="D820" s="9" t="s">
        <v>390</v>
      </c>
      <c r="E820" s="17" t="s">
        <v>586</v>
      </c>
      <c r="F820" s="18">
        <v>4844.49</v>
      </c>
    </row>
    <row r="821" spans="1:7" x14ac:dyDescent="0.2">
      <c r="C821" s="16">
        <v>44826</v>
      </c>
      <c r="D821" s="9" t="s">
        <v>397</v>
      </c>
      <c r="E821" s="17" t="s">
        <v>587</v>
      </c>
      <c r="F821" s="18">
        <v>1623.76</v>
      </c>
    </row>
    <row r="822" spans="1:7" x14ac:dyDescent="0.2">
      <c r="D822" s="9" t="s">
        <v>3</v>
      </c>
      <c r="E822" s="17" t="s">
        <v>183</v>
      </c>
      <c r="G822" s="18">
        <f>59022.81-0</f>
        <v>59022.81</v>
      </c>
    </row>
    <row r="823" spans="1:7" x14ac:dyDescent="0.2">
      <c r="A823" s="9" t="s">
        <v>3</v>
      </c>
      <c r="C823" s="16">
        <v>44834</v>
      </c>
      <c r="D823" s="9" t="s">
        <v>3</v>
      </c>
      <c r="E823" s="17" t="s">
        <v>407</v>
      </c>
      <c r="G823" s="18">
        <v>59022.81</v>
      </c>
    </row>
    <row r="824" spans="1:7" x14ac:dyDescent="0.2">
      <c r="B824" s="9" t="s">
        <v>3</v>
      </c>
    </row>
    <row r="826" spans="1:7" x14ac:dyDescent="0.2">
      <c r="A826" s="9" t="s">
        <v>588</v>
      </c>
      <c r="C826" s="16">
        <v>44470</v>
      </c>
      <c r="D826" s="9" t="s">
        <v>3</v>
      </c>
      <c r="E826" s="17" t="s">
        <v>74</v>
      </c>
      <c r="G826" s="18">
        <v>1650</v>
      </c>
    </row>
    <row r="827" spans="1:7" x14ac:dyDescent="0.2">
      <c r="B827" s="9" t="s">
        <v>27</v>
      </c>
      <c r="C827" s="16">
        <v>44561</v>
      </c>
      <c r="D827" s="9" t="s">
        <v>3</v>
      </c>
      <c r="E827" s="17" t="s">
        <v>184</v>
      </c>
      <c r="G827" s="18">
        <v>1650</v>
      </c>
    </row>
    <row r="828" spans="1:7" x14ac:dyDescent="0.2">
      <c r="D828" s="9" t="s">
        <v>3</v>
      </c>
      <c r="E828" s="17" t="s">
        <v>3</v>
      </c>
    </row>
    <row r="829" spans="1:7" x14ac:dyDescent="0.2">
      <c r="C829" s="16">
        <v>44562</v>
      </c>
      <c r="D829" s="9" t="s">
        <v>3</v>
      </c>
      <c r="E829" s="17" t="s">
        <v>74</v>
      </c>
    </row>
    <row r="830" spans="1:7" x14ac:dyDescent="0.2">
      <c r="C830" s="16">
        <v>44676</v>
      </c>
      <c r="D830" s="9" t="s">
        <v>271</v>
      </c>
      <c r="E830" s="17" t="s">
        <v>589</v>
      </c>
      <c r="F830" s="18">
        <v>1700</v>
      </c>
    </row>
    <row r="831" spans="1:7" x14ac:dyDescent="0.2">
      <c r="D831" s="9" t="s">
        <v>3</v>
      </c>
      <c r="E831" s="17" t="s">
        <v>183</v>
      </c>
      <c r="G831" s="18">
        <f>1700-0</f>
        <v>1700</v>
      </c>
    </row>
    <row r="832" spans="1:7" x14ac:dyDescent="0.2">
      <c r="A832" s="9" t="s">
        <v>3</v>
      </c>
      <c r="C832" s="16">
        <v>44834</v>
      </c>
      <c r="D832" s="9" t="s">
        <v>3</v>
      </c>
      <c r="E832" s="17" t="s">
        <v>407</v>
      </c>
      <c r="G832" s="18">
        <v>1700</v>
      </c>
    </row>
    <row r="833" spans="1:7" x14ac:dyDescent="0.2">
      <c r="B833" s="9" t="s">
        <v>3</v>
      </c>
    </row>
    <row r="835" spans="1:7" x14ac:dyDescent="0.2">
      <c r="A835" s="9" t="s">
        <v>590</v>
      </c>
      <c r="C835" s="16">
        <v>44470</v>
      </c>
      <c r="D835" s="9" t="s">
        <v>3</v>
      </c>
      <c r="E835" s="17" t="s">
        <v>74</v>
      </c>
      <c r="G835" s="18">
        <v>165</v>
      </c>
    </row>
    <row r="836" spans="1:7" x14ac:dyDescent="0.2">
      <c r="B836" s="9" t="s">
        <v>28</v>
      </c>
      <c r="C836" s="16">
        <v>44470</v>
      </c>
      <c r="D836" s="9" t="s">
        <v>75</v>
      </c>
      <c r="E836" s="17" t="s">
        <v>591</v>
      </c>
      <c r="F836" s="18">
        <v>268.13</v>
      </c>
    </row>
    <row r="837" spans="1:7" x14ac:dyDescent="0.2">
      <c r="D837" s="9" t="s">
        <v>3</v>
      </c>
      <c r="E837" s="17" t="s">
        <v>183</v>
      </c>
      <c r="G837" s="18">
        <f>268.13-0</f>
        <v>268.13</v>
      </c>
    </row>
    <row r="838" spans="1:7" x14ac:dyDescent="0.2">
      <c r="C838" s="16">
        <v>44561</v>
      </c>
      <c r="D838" s="9" t="s">
        <v>3</v>
      </c>
      <c r="E838" s="17" t="s">
        <v>184</v>
      </c>
      <c r="G838" s="18">
        <v>433.13</v>
      </c>
    </row>
    <row r="839" spans="1:7" x14ac:dyDescent="0.2">
      <c r="D839" s="9" t="s">
        <v>3</v>
      </c>
      <c r="E839" s="17" t="s">
        <v>3</v>
      </c>
    </row>
    <row r="840" spans="1:7" x14ac:dyDescent="0.2">
      <c r="C840" s="16">
        <v>44562</v>
      </c>
      <c r="D840" s="9" t="s">
        <v>3</v>
      </c>
      <c r="E840" s="17" t="s">
        <v>74</v>
      </c>
    </row>
    <row r="841" spans="1:7" x14ac:dyDescent="0.2">
      <c r="A841" s="9" t="s">
        <v>3</v>
      </c>
      <c r="C841" s="16">
        <v>44834</v>
      </c>
      <c r="D841" s="9" t="s">
        <v>3</v>
      </c>
      <c r="E841" s="17" t="s">
        <v>407</v>
      </c>
    </row>
    <row r="842" spans="1:7" x14ac:dyDescent="0.2">
      <c r="B842" s="9" t="s">
        <v>3</v>
      </c>
    </row>
    <row r="844" spans="1:7" x14ac:dyDescent="0.2">
      <c r="A844" s="9" t="s">
        <v>592</v>
      </c>
      <c r="C844" s="16">
        <v>44470</v>
      </c>
      <c r="D844" s="9" t="s">
        <v>3</v>
      </c>
      <c r="E844" s="17" t="s">
        <v>74</v>
      </c>
      <c r="G844" s="18">
        <v>4345</v>
      </c>
    </row>
    <row r="845" spans="1:7" s="31" customFormat="1" ht="20.399999999999999" x14ac:dyDescent="0.3">
      <c r="A845" s="27"/>
      <c r="B845" s="27" t="s">
        <v>29</v>
      </c>
      <c r="C845" s="28">
        <v>44526</v>
      </c>
      <c r="D845" s="27" t="s">
        <v>136</v>
      </c>
      <c r="E845" s="29" t="s">
        <v>593</v>
      </c>
      <c r="F845" s="30">
        <v>940</v>
      </c>
      <c r="G845" s="30"/>
    </row>
    <row r="846" spans="1:7" s="31" customFormat="1" ht="20.399999999999999" x14ac:dyDescent="0.3">
      <c r="A846" s="27"/>
      <c r="B846" s="27"/>
      <c r="C846" s="28">
        <v>44561</v>
      </c>
      <c r="D846" s="27" t="s">
        <v>177</v>
      </c>
      <c r="E846" s="29" t="s">
        <v>594</v>
      </c>
      <c r="F846" s="30">
        <v>882.5</v>
      </c>
      <c r="G846" s="30"/>
    </row>
    <row r="847" spans="1:7" x14ac:dyDescent="0.2">
      <c r="D847" s="9" t="s">
        <v>3</v>
      </c>
      <c r="E847" s="17" t="s">
        <v>183</v>
      </c>
      <c r="G847" s="18">
        <f>1822.5-0</f>
        <v>1822.5</v>
      </c>
    </row>
    <row r="848" spans="1:7" x14ac:dyDescent="0.2">
      <c r="C848" s="16">
        <v>44561</v>
      </c>
      <c r="D848" s="9" t="s">
        <v>3</v>
      </c>
      <c r="E848" s="17" t="s">
        <v>184</v>
      </c>
      <c r="G848" s="18">
        <v>6167.5</v>
      </c>
    </row>
    <row r="849" spans="1:7" x14ac:dyDescent="0.2">
      <c r="D849" s="9" t="s">
        <v>3</v>
      </c>
      <c r="E849" s="17" t="s">
        <v>3</v>
      </c>
    </row>
    <row r="850" spans="1:7" x14ac:dyDescent="0.2">
      <c r="C850" s="16">
        <v>44562</v>
      </c>
      <c r="D850" s="9" t="s">
        <v>3</v>
      </c>
      <c r="E850" s="17" t="s">
        <v>74</v>
      </c>
    </row>
    <row r="851" spans="1:7" s="31" customFormat="1" ht="20.399999999999999" x14ac:dyDescent="0.3">
      <c r="A851" s="27"/>
      <c r="B851" s="27"/>
      <c r="C851" s="28">
        <v>44585</v>
      </c>
      <c r="D851" s="27" t="s">
        <v>196</v>
      </c>
      <c r="E851" s="29" t="s">
        <v>595</v>
      </c>
      <c r="F851" s="30">
        <v>255.65</v>
      </c>
      <c r="G851" s="30"/>
    </row>
    <row r="852" spans="1:7" s="31" customFormat="1" ht="20.399999999999999" x14ac:dyDescent="0.3">
      <c r="A852" s="27"/>
      <c r="B852" s="27"/>
      <c r="C852" s="28">
        <v>44613</v>
      </c>
      <c r="D852" s="27" t="s">
        <v>223</v>
      </c>
      <c r="E852" s="29" t="s">
        <v>596</v>
      </c>
      <c r="F852" s="30">
        <v>330.05</v>
      </c>
      <c r="G852" s="30"/>
    </row>
    <row r="853" spans="1:7" s="31" customFormat="1" ht="20.399999999999999" x14ac:dyDescent="0.3">
      <c r="A853" s="27"/>
      <c r="B853" s="27"/>
      <c r="C853" s="28">
        <v>44645</v>
      </c>
      <c r="D853" s="27" t="s">
        <v>248</v>
      </c>
      <c r="E853" s="29" t="s">
        <v>597</v>
      </c>
      <c r="F853" s="30">
        <v>36.799999999999997</v>
      </c>
      <c r="G853" s="30"/>
    </row>
    <row r="854" spans="1:7" s="31" customFormat="1" ht="20.399999999999999" x14ac:dyDescent="0.3">
      <c r="A854" s="27"/>
      <c r="B854" s="27"/>
      <c r="C854" s="28">
        <v>44676</v>
      </c>
      <c r="D854" s="27" t="s">
        <v>274</v>
      </c>
      <c r="E854" s="29" t="s">
        <v>598</v>
      </c>
      <c r="F854" s="30">
        <v>441.6</v>
      </c>
      <c r="G854" s="30"/>
    </row>
    <row r="855" spans="1:7" s="31" customFormat="1" ht="20.399999999999999" x14ac:dyDescent="0.3">
      <c r="A855" s="27"/>
      <c r="B855" s="27"/>
      <c r="C855" s="28">
        <v>44704</v>
      </c>
      <c r="D855" s="27" t="s">
        <v>305</v>
      </c>
      <c r="E855" s="29" t="s">
        <v>599</v>
      </c>
      <c r="F855" s="30">
        <v>773.95</v>
      </c>
      <c r="G855" s="30"/>
    </row>
    <row r="856" spans="1:7" s="31" customFormat="1" ht="20.399999999999999" x14ac:dyDescent="0.3">
      <c r="A856" s="27"/>
      <c r="B856" s="27"/>
      <c r="C856" s="28">
        <v>44735</v>
      </c>
      <c r="D856" s="27" t="s">
        <v>328</v>
      </c>
      <c r="E856" s="29" t="s">
        <v>600</v>
      </c>
      <c r="F856" s="30">
        <v>552</v>
      </c>
      <c r="G856" s="30"/>
    </row>
    <row r="857" spans="1:7" s="31" customFormat="1" ht="20.399999999999999" x14ac:dyDescent="0.3">
      <c r="A857" s="27"/>
      <c r="B857" s="27"/>
      <c r="C857" s="28">
        <v>44763</v>
      </c>
      <c r="D857" s="27" t="s">
        <v>354</v>
      </c>
      <c r="E857" s="29" t="s">
        <v>601</v>
      </c>
      <c r="F857" s="30">
        <v>320.85000000000002</v>
      </c>
      <c r="G857" s="30"/>
    </row>
    <row r="858" spans="1:7" s="31" customFormat="1" ht="20.399999999999999" x14ac:dyDescent="0.3">
      <c r="A858" s="27"/>
      <c r="B858" s="27"/>
      <c r="C858" s="28">
        <v>44795</v>
      </c>
      <c r="D858" s="27" t="s">
        <v>378</v>
      </c>
      <c r="E858" s="29" t="s">
        <v>602</v>
      </c>
      <c r="F858" s="30">
        <v>587.65</v>
      </c>
      <c r="G858" s="30"/>
    </row>
    <row r="859" spans="1:7" s="31" customFormat="1" ht="20.399999999999999" x14ac:dyDescent="0.3">
      <c r="A859" s="27"/>
      <c r="B859" s="27"/>
      <c r="C859" s="28">
        <v>44826</v>
      </c>
      <c r="D859" s="27" t="s">
        <v>396</v>
      </c>
      <c r="E859" s="29" t="s">
        <v>603</v>
      </c>
      <c r="F859" s="30">
        <v>83.95</v>
      </c>
      <c r="G859" s="30"/>
    </row>
    <row r="860" spans="1:7" x14ac:dyDescent="0.2">
      <c r="D860" s="9" t="s">
        <v>3</v>
      </c>
      <c r="E860" s="17" t="s">
        <v>183</v>
      </c>
      <c r="G860" s="18">
        <f>3382.5-0</f>
        <v>3382.5</v>
      </c>
    </row>
    <row r="861" spans="1:7" x14ac:dyDescent="0.2">
      <c r="A861" s="9" t="s">
        <v>3</v>
      </c>
      <c r="C861" s="16">
        <v>44834</v>
      </c>
      <c r="D861" s="9" t="s">
        <v>3</v>
      </c>
      <c r="E861" s="17" t="s">
        <v>407</v>
      </c>
      <c r="G861" s="18">
        <v>3382.5</v>
      </c>
    </row>
    <row r="862" spans="1:7" x14ac:dyDescent="0.2">
      <c r="B862" s="9" t="s">
        <v>3</v>
      </c>
    </row>
    <row r="864" spans="1:7" x14ac:dyDescent="0.2">
      <c r="A864" s="9" t="s">
        <v>604</v>
      </c>
      <c r="C864" s="16">
        <v>44470</v>
      </c>
      <c r="D864" s="9" t="s">
        <v>3</v>
      </c>
      <c r="E864" s="17" t="s">
        <v>74</v>
      </c>
      <c r="G864" s="18">
        <v>5275.67</v>
      </c>
    </row>
    <row r="865" spans="1:7" s="31" customFormat="1" ht="20.399999999999999" x14ac:dyDescent="0.3">
      <c r="A865" s="27"/>
      <c r="B865" s="27" t="s">
        <v>30</v>
      </c>
      <c r="C865" s="28">
        <v>44485</v>
      </c>
      <c r="D865" s="27" t="s">
        <v>103</v>
      </c>
      <c r="E865" s="29" t="s">
        <v>605</v>
      </c>
      <c r="F865" s="30">
        <v>86.24</v>
      </c>
      <c r="G865" s="30"/>
    </row>
    <row r="866" spans="1:7" s="31" customFormat="1" ht="20.399999999999999" x14ac:dyDescent="0.3">
      <c r="A866" s="27"/>
      <c r="B866" s="27"/>
      <c r="C866" s="28">
        <v>44494</v>
      </c>
      <c r="D866" s="27" t="s">
        <v>104</v>
      </c>
      <c r="E866" s="29" t="s">
        <v>606</v>
      </c>
      <c r="F866" s="30">
        <v>209.08</v>
      </c>
      <c r="G866" s="30"/>
    </row>
    <row r="867" spans="1:7" s="31" customFormat="1" ht="20.399999999999999" x14ac:dyDescent="0.3">
      <c r="A867" s="27"/>
      <c r="B867" s="27"/>
      <c r="C867" s="28">
        <v>44515</v>
      </c>
      <c r="D867" s="27" t="s">
        <v>131</v>
      </c>
      <c r="E867" s="29" t="s">
        <v>607</v>
      </c>
      <c r="F867" s="30">
        <v>96.72</v>
      </c>
      <c r="G867" s="30"/>
    </row>
    <row r="868" spans="1:7" s="31" customFormat="1" ht="20.399999999999999" x14ac:dyDescent="0.3">
      <c r="A868" s="27"/>
      <c r="B868" s="27"/>
      <c r="C868" s="28">
        <v>44526</v>
      </c>
      <c r="D868" s="27" t="s">
        <v>136</v>
      </c>
      <c r="E868" s="29" t="s">
        <v>608</v>
      </c>
      <c r="F868" s="30">
        <v>300.14999999999998</v>
      </c>
      <c r="G868" s="30"/>
    </row>
    <row r="869" spans="1:7" s="31" customFormat="1" ht="20.399999999999999" x14ac:dyDescent="0.3">
      <c r="A869" s="27"/>
      <c r="B869" s="27"/>
      <c r="C869" s="28">
        <v>44530</v>
      </c>
      <c r="D869" s="27" t="s">
        <v>141</v>
      </c>
      <c r="E869" s="29" t="s">
        <v>609</v>
      </c>
      <c r="F869" s="30">
        <v>72.03</v>
      </c>
      <c r="G869" s="30"/>
    </row>
    <row r="870" spans="1:7" s="31" customFormat="1" ht="20.399999999999999" x14ac:dyDescent="0.3">
      <c r="A870" s="27"/>
      <c r="B870" s="27"/>
      <c r="C870" s="28">
        <v>44547</v>
      </c>
      <c r="D870" s="27" t="s">
        <v>167</v>
      </c>
      <c r="E870" s="29" t="s">
        <v>610</v>
      </c>
      <c r="F870" s="30">
        <v>71.84</v>
      </c>
      <c r="G870" s="30"/>
    </row>
    <row r="871" spans="1:7" s="31" customFormat="1" ht="20.399999999999999" x14ac:dyDescent="0.3">
      <c r="A871" s="27"/>
      <c r="B871" s="27"/>
      <c r="C871" s="28">
        <v>44550</v>
      </c>
      <c r="D871" s="27" t="s">
        <v>170</v>
      </c>
      <c r="E871" s="29" t="s">
        <v>611</v>
      </c>
      <c r="F871" s="30">
        <v>55.91</v>
      </c>
      <c r="G871" s="30"/>
    </row>
    <row r="872" spans="1:7" s="31" customFormat="1" ht="20.399999999999999" x14ac:dyDescent="0.3">
      <c r="A872" s="27"/>
      <c r="B872" s="27"/>
      <c r="C872" s="28">
        <v>44561</v>
      </c>
      <c r="D872" s="27" t="s">
        <v>176</v>
      </c>
      <c r="E872" s="29" t="s">
        <v>612</v>
      </c>
      <c r="F872" s="30">
        <v>748.27</v>
      </c>
      <c r="G872" s="30"/>
    </row>
    <row r="873" spans="1:7" s="31" customFormat="1" ht="20.399999999999999" x14ac:dyDescent="0.3">
      <c r="A873" s="27"/>
      <c r="B873" s="27"/>
      <c r="C873" s="28">
        <v>44561</v>
      </c>
      <c r="D873" s="27" t="s">
        <v>176</v>
      </c>
      <c r="E873" s="29" t="s">
        <v>612</v>
      </c>
      <c r="F873" s="30">
        <v>51.02</v>
      </c>
      <c r="G873" s="30"/>
    </row>
    <row r="874" spans="1:7" s="31" customFormat="1" ht="20.399999999999999" x14ac:dyDescent="0.3">
      <c r="A874" s="27"/>
      <c r="B874" s="27"/>
      <c r="C874" s="28">
        <v>44561</v>
      </c>
      <c r="D874" s="27" t="s">
        <v>176</v>
      </c>
      <c r="E874" s="29" t="s">
        <v>612</v>
      </c>
      <c r="F874" s="30">
        <v>82.68</v>
      </c>
      <c r="G874" s="30"/>
    </row>
    <row r="875" spans="1:7" x14ac:dyDescent="0.2">
      <c r="D875" s="9" t="s">
        <v>3</v>
      </c>
      <c r="E875" s="17" t="s">
        <v>183</v>
      </c>
      <c r="G875" s="18">
        <f>1773.94-0</f>
        <v>1773.94</v>
      </c>
    </row>
    <row r="876" spans="1:7" x14ac:dyDescent="0.2">
      <c r="C876" s="16">
        <v>44561</v>
      </c>
      <c r="D876" s="9" t="s">
        <v>3</v>
      </c>
      <c r="E876" s="17" t="s">
        <v>184</v>
      </c>
      <c r="G876" s="18">
        <v>7049.61</v>
      </c>
    </row>
    <row r="877" spans="1:7" x14ac:dyDescent="0.2">
      <c r="D877" s="9" t="s">
        <v>3</v>
      </c>
      <c r="E877" s="17" t="s">
        <v>3</v>
      </c>
    </row>
    <row r="878" spans="1:7" x14ac:dyDescent="0.2">
      <c r="C878" s="16">
        <v>44562</v>
      </c>
      <c r="D878" s="9" t="s">
        <v>3</v>
      </c>
      <c r="E878" s="17" t="s">
        <v>74</v>
      </c>
    </row>
    <row r="879" spans="1:7" s="31" customFormat="1" ht="20.399999999999999" x14ac:dyDescent="0.3">
      <c r="A879" s="27"/>
      <c r="B879" s="27"/>
      <c r="C879" s="28">
        <v>44575</v>
      </c>
      <c r="D879" s="27" t="s">
        <v>195</v>
      </c>
      <c r="E879" s="29" t="s">
        <v>613</v>
      </c>
      <c r="F879" s="30">
        <v>66</v>
      </c>
      <c r="G879" s="30"/>
    </row>
    <row r="880" spans="1:7" s="31" customFormat="1" ht="20.399999999999999" x14ac:dyDescent="0.3">
      <c r="A880" s="27"/>
      <c r="B880" s="27"/>
      <c r="C880" s="28">
        <v>44575</v>
      </c>
      <c r="D880" s="27" t="s">
        <v>195</v>
      </c>
      <c r="E880" s="29" t="s">
        <v>614</v>
      </c>
      <c r="F880" s="30">
        <v>54.28</v>
      </c>
      <c r="G880" s="30"/>
    </row>
    <row r="881" spans="1:7" s="31" customFormat="1" ht="20.399999999999999" x14ac:dyDescent="0.3">
      <c r="A881" s="27"/>
      <c r="B881" s="27"/>
      <c r="C881" s="28">
        <v>44585</v>
      </c>
      <c r="D881" s="27" t="s">
        <v>196</v>
      </c>
      <c r="E881" s="29" t="s">
        <v>615</v>
      </c>
      <c r="F881" s="30">
        <v>210.54</v>
      </c>
      <c r="G881" s="30"/>
    </row>
    <row r="882" spans="1:7" s="31" customFormat="1" ht="20.399999999999999" x14ac:dyDescent="0.3">
      <c r="A882" s="27"/>
      <c r="B882" s="27"/>
      <c r="C882" s="28">
        <v>44585</v>
      </c>
      <c r="D882" s="27" t="s">
        <v>196</v>
      </c>
      <c r="E882" s="29" t="s">
        <v>616</v>
      </c>
      <c r="F882" s="30">
        <v>201.89</v>
      </c>
      <c r="G882" s="30"/>
    </row>
    <row r="883" spans="1:7" s="31" customFormat="1" ht="20.399999999999999" x14ac:dyDescent="0.3">
      <c r="A883" s="27"/>
      <c r="B883" s="27"/>
      <c r="C883" s="28">
        <v>44613</v>
      </c>
      <c r="D883" s="27" t="s">
        <v>222</v>
      </c>
      <c r="E883" s="29" t="s">
        <v>617</v>
      </c>
      <c r="F883" s="30">
        <v>69.680000000000007</v>
      </c>
      <c r="G883" s="30"/>
    </row>
    <row r="884" spans="1:7" s="31" customFormat="1" ht="20.399999999999999" x14ac:dyDescent="0.3">
      <c r="A884" s="27"/>
      <c r="B884" s="27"/>
      <c r="C884" s="28">
        <v>44637</v>
      </c>
      <c r="D884" s="27" t="s">
        <v>243</v>
      </c>
      <c r="E884" s="29" t="s">
        <v>618</v>
      </c>
      <c r="F884" s="30">
        <v>66.08</v>
      </c>
      <c r="G884" s="30"/>
    </row>
    <row r="885" spans="1:7" s="31" customFormat="1" ht="20.399999999999999" x14ac:dyDescent="0.3">
      <c r="A885" s="27"/>
      <c r="B885" s="27"/>
      <c r="C885" s="28">
        <v>44637</v>
      </c>
      <c r="D885" s="27" t="s">
        <v>243</v>
      </c>
      <c r="E885" s="29" t="s">
        <v>619</v>
      </c>
      <c r="F885" s="30">
        <v>53.93</v>
      </c>
      <c r="G885" s="30"/>
    </row>
    <row r="886" spans="1:7" s="31" customFormat="1" ht="20.399999999999999" x14ac:dyDescent="0.3">
      <c r="A886" s="27"/>
      <c r="B886" s="27"/>
      <c r="C886" s="28">
        <v>44645</v>
      </c>
      <c r="D886" s="27" t="s">
        <v>248</v>
      </c>
      <c r="E886" s="29" t="s">
        <v>620</v>
      </c>
      <c r="F886" s="30">
        <v>207.65</v>
      </c>
      <c r="G886" s="30"/>
    </row>
    <row r="887" spans="1:7" s="31" customFormat="1" ht="20.399999999999999" x14ac:dyDescent="0.3">
      <c r="A887" s="27"/>
      <c r="B887" s="27"/>
      <c r="C887" s="28">
        <v>44645</v>
      </c>
      <c r="D887" s="27" t="s">
        <v>248</v>
      </c>
      <c r="E887" s="29" t="s">
        <v>621</v>
      </c>
      <c r="F887" s="30">
        <v>190.68</v>
      </c>
      <c r="G887" s="30"/>
    </row>
    <row r="888" spans="1:7" s="31" customFormat="1" ht="20.399999999999999" x14ac:dyDescent="0.3">
      <c r="A888" s="27"/>
      <c r="B888" s="27"/>
      <c r="C888" s="28">
        <v>44651</v>
      </c>
      <c r="D888" s="27" t="s">
        <v>254</v>
      </c>
      <c r="E888" s="29" t="s">
        <v>622</v>
      </c>
      <c r="F888" s="30">
        <v>44.05</v>
      </c>
      <c r="G888" s="30"/>
    </row>
    <row r="889" spans="1:7" s="31" customFormat="1" ht="20.399999999999999" x14ac:dyDescent="0.3">
      <c r="A889" s="27"/>
      <c r="B889" s="27"/>
      <c r="C889" s="28">
        <v>44651</v>
      </c>
      <c r="D889" s="27" t="s">
        <v>254</v>
      </c>
      <c r="E889" s="29" t="s">
        <v>622</v>
      </c>
      <c r="F889" s="30">
        <v>662.75</v>
      </c>
      <c r="G889" s="30"/>
    </row>
    <row r="890" spans="1:7" s="31" customFormat="1" ht="20.399999999999999" x14ac:dyDescent="0.3">
      <c r="A890" s="27"/>
      <c r="B890" s="27"/>
      <c r="C890" s="28">
        <v>44651</v>
      </c>
      <c r="D890" s="27" t="s">
        <v>254</v>
      </c>
      <c r="E890" s="29" t="s">
        <v>622</v>
      </c>
      <c r="F890" s="30">
        <v>75.61</v>
      </c>
      <c r="G890" s="30"/>
    </row>
    <row r="891" spans="1:7" s="31" customFormat="1" ht="20.399999999999999" x14ac:dyDescent="0.3">
      <c r="A891" s="27"/>
      <c r="B891" s="27"/>
      <c r="C891" s="28">
        <v>44669</v>
      </c>
      <c r="D891" s="27" t="s">
        <v>269</v>
      </c>
      <c r="E891" s="29" t="s">
        <v>623</v>
      </c>
      <c r="F891" s="30">
        <v>96.88</v>
      </c>
      <c r="G891" s="30"/>
    </row>
    <row r="892" spans="1:7" s="31" customFormat="1" ht="20.399999999999999" x14ac:dyDescent="0.3">
      <c r="A892" s="27"/>
      <c r="B892" s="27"/>
      <c r="C892" s="28">
        <v>44669</v>
      </c>
      <c r="D892" s="27" t="s">
        <v>269</v>
      </c>
      <c r="E892" s="29" t="s">
        <v>624</v>
      </c>
      <c r="F892" s="30">
        <v>53.19</v>
      </c>
      <c r="G892" s="30"/>
    </row>
    <row r="893" spans="1:7" s="31" customFormat="1" ht="20.399999999999999" x14ac:dyDescent="0.3">
      <c r="A893" s="27"/>
      <c r="B893" s="27"/>
      <c r="C893" s="28">
        <v>44676</v>
      </c>
      <c r="D893" s="27" t="s">
        <v>273</v>
      </c>
      <c r="E893" s="29" t="s">
        <v>625</v>
      </c>
      <c r="F893" s="30">
        <v>50.14</v>
      </c>
      <c r="G893" s="30"/>
    </row>
    <row r="894" spans="1:7" s="31" customFormat="1" ht="20.399999999999999" x14ac:dyDescent="0.3">
      <c r="A894" s="27"/>
      <c r="B894" s="27"/>
      <c r="C894" s="28">
        <v>44676</v>
      </c>
      <c r="D894" s="27" t="s">
        <v>274</v>
      </c>
      <c r="E894" s="29" t="s">
        <v>626</v>
      </c>
      <c r="F894" s="30">
        <v>200.95</v>
      </c>
      <c r="G894" s="30"/>
    </row>
    <row r="895" spans="1:7" s="31" customFormat="1" ht="20.399999999999999" x14ac:dyDescent="0.3">
      <c r="A895" s="27"/>
      <c r="B895" s="27"/>
      <c r="C895" s="28">
        <v>44694</v>
      </c>
      <c r="D895" s="27" t="s">
        <v>300</v>
      </c>
      <c r="E895" s="29" t="s">
        <v>627</v>
      </c>
      <c r="F895" s="30">
        <v>78.8</v>
      </c>
      <c r="G895" s="30"/>
    </row>
    <row r="896" spans="1:7" s="31" customFormat="1" ht="20.399999999999999" x14ac:dyDescent="0.3">
      <c r="A896" s="27"/>
      <c r="B896" s="27"/>
      <c r="C896" s="28">
        <v>44704</v>
      </c>
      <c r="D896" s="27" t="s">
        <v>304</v>
      </c>
      <c r="E896" s="29" t="s">
        <v>628</v>
      </c>
      <c r="F896" s="30">
        <v>56.23</v>
      </c>
      <c r="G896" s="30"/>
    </row>
    <row r="897" spans="1:7" s="31" customFormat="1" ht="20.399999999999999" x14ac:dyDescent="0.3">
      <c r="A897" s="27"/>
      <c r="B897" s="27"/>
      <c r="C897" s="28">
        <v>44704</v>
      </c>
      <c r="D897" s="27" t="s">
        <v>305</v>
      </c>
      <c r="E897" s="29" t="s">
        <v>629</v>
      </c>
      <c r="F897" s="30">
        <v>206.64</v>
      </c>
      <c r="G897" s="30"/>
    </row>
    <row r="898" spans="1:7" s="31" customFormat="1" ht="20.399999999999999" x14ac:dyDescent="0.3">
      <c r="A898" s="27"/>
      <c r="B898" s="27"/>
      <c r="C898" s="28">
        <v>44727</v>
      </c>
      <c r="D898" s="27" t="s">
        <v>325</v>
      </c>
      <c r="E898" s="29" t="s">
        <v>630</v>
      </c>
      <c r="F898" s="30">
        <v>96.24</v>
      </c>
      <c r="G898" s="30"/>
    </row>
    <row r="899" spans="1:7" s="31" customFormat="1" ht="20.399999999999999" x14ac:dyDescent="0.3">
      <c r="A899" s="27"/>
      <c r="B899" s="27"/>
      <c r="C899" s="28">
        <v>44727</v>
      </c>
      <c r="D899" s="27" t="s">
        <v>325</v>
      </c>
      <c r="E899" s="29" t="s">
        <v>631</v>
      </c>
      <c r="F899" s="30">
        <v>52.05</v>
      </c>
      <c r="G899" s="30"/>
    </row>
    <row r="900" spans="1:7" s="31" customFormat="1" ht="20.399999999999999" x14ac:dyDescent="0.3">
      <c r="A900" s="27"/>
      <c r="B900" s="27"/>
      <c r="C900" s="28">
        <v>44735</v>
      </c>
      <c r="D900" s="27" t="s">
        <v>328</v>
      </c>
      <c r="E900" s="29" t="s">
        <v>632</v>
      </c>
      <c r="F900" s="30">
        <v>197.25</v>
      </c>
      <c r="G900" s="30"/>
    </row>
    <row r="901" spans="1:7" s="31" customFormat="1" ht="20.399999999999999" x14ac:dyDescent="0.3">
      <c r="A901" s="27"/>
      <c r="B901" s="27"/>
      <c r="C901" s="28">
        <v>44757</v>
      </c>
      <c r="D901" s="27" t="s">
        <v>348</v>
      </c>
      <c r="E901" s="29" t="s">
        <v>633</v>
      </c>
      <c r="F901" s="30">
        <v>92</v>
      </c>
      <c r="G901" s="30"/>
    </row>
    <row r="902" spans="1:7" s="31" customFormat="1" ht="20.399999999999999" x14ac:dyDescent="0.3">
      <c r="A902" s="27"/>
      <c r="B902" s="27"/>
      <c r="C902" s="28">
        <v>44757</v>
      </c>
      <c r="D902" s="27" t="s">
        <v>348</v>
      </c>
      <c r="E902" s="29" t="s">
        <v>634</v>
      </c>
      <c r="F902" s="30">
        <v>12.3</v>
      </c>
      <c r="G902" s="30"/>
    </row>
    <row r="903" spans="1:7" s="31" customFormat="1" ht="20.399999999999999" x14ac:dyDescent="0.3">
      <c r="A903" s="27"/>
      <c r="B903" s="27"/>
      <c r="C903" s="28">
        <v>44763</v>
      </c>
      <c r="D903" s="27" t="s">
        <v>353</v>
      </c>
      <c r="E903" s="29" t="s">
        <v>635</v>
      </c>
      <c r="F903" s="30">
        <v>772.2</v>
      </c>
      <c r="G903" s="30"/>
    </row>
    <row r="904" spans="1:7" s="31" customFormat="1" ht="20.399999999999999" x14ac:dyDescent="0.3">
      <c r="A904" s="27"/>
      <c r="B904" s="27"/>
      <c r="C904" s="28">
        <v>44763</v>
      </c>
      <c r="D904" s="27" t="s">
        <v>353</v>
      </c>
      <c r="E904" s="29" t="s">
        <v>635</v>
      </c>
      <c r="F904" s="30">
        <v>51.91</v>
      </c>
      <c r="G904" s="30"/>
    </row>
    <row r="905" spans="1:7" s="31" customFormat="1" ht="20.399999999999999" x14ac:dyDescent="0.3">
      <c r="A905" s="27"/>
      <c r="B905" s="27"/>
      <c r="C905" s="28">
        <v>44763</v>
      </c>
      <c r="D905" s="27" t="s">
        <v>354</v>
      </c>
      <c r="E905" s="29" t="s">
        <v>636</v>
      </c>
      <c r="F905" s="30">
        <v>10.99</v>
      </c>
      <c r="G905" s="30"/>
    </row>
    <row r="906" spans="1:7" s="31" customFormat="1" ht="20.399999999999999" x14ac:dyDescent="0.3">
      <c r="A906" s="27"/>
      <c r="B906" s="27"/>
      <c r="C906" s="28">
        <v>44789</v>
      </c>
      <c r="D906" s="27" t="s">
        <v>375</v>
      </c>
      <c r="E906" s="29" t="s">
        <v>637</v>
      </c>
      <c r="F906" s="30">
        <v>10.6</v>
      </c>
      <c r="G906" s="30"/>
    </row>
    <row r="907" spans="1:7" s="31" customFormat="1" ht="20.399999999999999" x14ac:dyDescent="0.3">
      <c r="A907" s="27"/>
      <c r="B907" s="27"/>
      <c r="C907" s="28">
        <v>44789</v>
      </c>
      <c r="D907" s="27" t="s">
        <v>375</v>
      </c>
      <c r="E907" s="29" t="s">
        <v>638</v>
      </c>
      <c r="F907" s="30">
        <v>82.56</v>
      </c>
      <c r="G907" s="30"/>
    </row>
    <row r="908" spans="1:7" s="31" customFormat="1" ht="20.399999999999999" x14ac:dyDescent="0.3">
      <c r="A908" s="27"/>
      <c r="B908" s="27"/>
      <c r="C908" s="28">
        <v>44818</v>
      </c>
      <c r="D908" s="27" t="s">
        <v>392</v>
      </c>
      <c r="E908" s="29" t="s">
        <v>639</v>
      </c>
      <c r="F908" s="30">
        <v>93.84</v>
      </c>
      <c r="G908" s="30"/>
    </row>
    <row r="909" spans="1:7" s="31" customFormat="1" ht="20.399999999999999" x14ac:dyDescent="0.3">
      <c r="A909" s="27"/>
      <c r="B909" s="27"/>
      <c r="C909" s="28">
        <v>44818</v>
      </c>
      <c r="D909" s="27" t="s">
        <v>392</v>
      </c>
      <c r="E909" s="29" t="s">
        <v>640</v>
      </c>
      <c r="F909" s="30">
        <v>51.46</v>
      </c>
      <c r="G909" s="30"/>
    </row>
    <row r="910" spans="1:7" s="31" customFormat="1" ht="20.399999999999999" x14ac:dyDescent="0.3">
      <c r="A910" s="27"/>
      <c r="B910" s="27"/>
      <c r="C910" s="28">
        <v>44826</v>
      </c>
      <c r="D910" s="27" t="s">
        <v>396</v>
      </c>
      <c r="E910" s="29" t="s">
        <v>641</v>
      </c>
      <c r="F910" s="30">
        <v>204.28</v>
      </c>
      <c r="G910" s="30"/>
    </row>
    <row r="911" spans="1:7" s="31" customFormat="1" ht="20.399999999999999" x14ac:dyDescent="0.3">
      <c r="A911" s="27"/>
      <c r="B911" s="27"/>
      <c r="C911" s="28">
        <v>44834</v>
      </c>
      <c r="D911" s="27" t="s">
        <v>403</v>
      </c>
      <c r="E911" s="29" t="s">
        <v>642</v>
      </c>
      <c r="F911" s="30">
        <v>825.03</v>
      </c>
      <c r="G911" s="30"/>
    </row>
    <row r="912" spans="1:7" s="31" customFormat="1" ht="20.399999999999999" x14ac:dyDescent="0.3">
      <c r="A912" s="27"/>
      <c r="B912" s="27"/>
      <c r="C912" s="28">
        <v>44834</v>
      </c>
      <c r="D912" s="27" t="s">
        <v>403</v>
      </c>
      <c r="E912" s="29" t="s">
        <v>642</v>
      </c>
      <c r="F912" s="30">
        <v>51.69</v>
      </c>
      <c r="G912" s="30"/>
    </row>
    <row r="913" spans="1:7" x14ac:dyDescent="0.2">
      <c r="D913" s="9" t="s">
        <v>3</v>
      </c>
      <c r="E913" s="17" t="s">
        <v>183</v>
      </c>
      <c r="G913" s="18">
        <f>5250.37-0</f>
        <v>5250.37</v>
      </c>
    </row>
    <row r="914" spans="1:7" x14ac:dyDescent="0.2">
      <c r="A914" s="9" t="s">
        <v>3</v>
      </c>
      <c r="C914" s="16">
        <v>44834</v>
      </c>
      <c r="D914" s="9" t="s">
        <v>3</v>
      </c>
      <c r="E914" s="17" t="s">
        <v>407</v>
      </c>
      <c r="G914" s="18">
        <v>5250.37</v>
      </c>
    </row>
    <row r="915" spans="1:7" x14ac:dyDescent="0.2">
      <c r="B915" s="9" t="s">
        <v>3</v>
      </c>
    </row>
    <row r="917" spans="1:7" x14ac:dyDescent="0.2">
      <c r="A917" s="9" t="s">
        <v>643</v>
      </c>
      <c r="C917" s="16">
        <v>44470</v>
      </c>
      <c r="D917" s="9" t="s">
        <v>3</v>
      </c>
      <c r="E917" s="17" t="s">
        <v>74</v>
      </c>
      <c r="G917" s="18">
        <v>776.81</v>
      </c>
    </row>
    <row r="918" spans="1:7" x14ac:dyDescent="0.2">
      <c r="B918" s="9" t="s">
        <v>31</v>
      </c>
      <c r="C918" s="16">
        <v>44500</v>
      </c>
      <c r="D918" s="9" t="s">
        <v>3</v>
      </c>
      <c r="E918" s="17" t="s">
        <v>115</v>
      </c>
      <c r="F918" s="18">
        <v>70.09</v>
      </c>
    </row>
    <row r="919" spans="1:7" x14ac:dyDescent="0.2">
      <c r="C919" s="16">
        <v>44530</v>
      </c>
      <c r="D919" s="9" t="s">
        <v>3</v>
      </c>
      <c r="E919" s="17" t="s">
        <v>115</v>
      </c>
      <c r="F919" s="18">
        <v>67.16</v>
      </c>
    </row>
    <row r="920" spans="1:7" x14ac:dyDescent="0.2">
      <c r="D920" s="9" t="s">
        <v>3</v>
      </c>
      <c r="E920" s="17" t="s">
        <v>183</v>
      </c>
      <c r="G920" s="18">
        <f>137.25-0</f>
        <v>137.25</v>
      </c>
    </row>
    <row r="921" spans="1:7" x14ac:dyDescent="0.2">
      <c r="C921" s="16">
        <v>44561</v>
      </c>
      <c r="D921" s="9" t="s">
        <v>3</v>
      </c>
      <c r="E921" s="17" t="s">
        <v>184</v>
      </c>
      <c r="G921" s="18">
        <v>914.06</v>
      </c>
    </row>
    <row r="922" spans="1:7" x14ac:dyDescent="0.2">
      <c r="D922" s="9" t="s">
        <v>3</v>
      </c>
      <c r="E922" s="17" t="s">
        <v>3</v>
      </c>
    </row>
    <row r="923" spans="1:7" x14ac:dyDescent="0.2">
      <c r="C923" s="16">
        <v>44562</v>
      </c>
      <c r="D923" s="9" t="s">
        <v>3</v>
      </c>
      <c r="E923" s="17" t="s">
        <v>74</v>
      </c>
    </row>
    <row r="924" spans="1:7" x14ac:dyDescent="0.2">
      <c r="C924" s="16">
        <v>44620</v>
      </c>
      <c r="D924" s="9" t="s">
        <v>3</v>
      </c>
      <c r="E924" s="17" t="s">
        <v>115</v>
      </c>
      <c r="F924" s="18">
        <v>3.46</v>
      </c>
    </row>
    <row r="925" spans="1:7" s="31" customFormat="1" ht="20.399999999999999" x14ac:dyDescent="0.3">
      <c r="A925" s="27"/>
      <c r="B925" s="27"/>
      <c r="C925" s="28">
        <v>44651</v>
      </c>
      <c r="D925" s="27" t="s">
        <v>254</v>
      </c>
      <c r="E925" s="29" t="s">
        <v>622</v>
      </c>
      <c r="F925" s="30">
        <v>40.380000000000003</v>
      </c>
      <c r="G925" s="30"/>
    </row>
    <row r="926" spans="1:7" s="31" customFormat="1" ht="20.399999999999999" x14ac:dyDescent="0.3">
      <c r="A926" s="27"/>
      <c r="B926" s="27"/>
      <c r="C926" s="28">
        <v>44763</v>
      </c>
      <c r="D926" s="27" t="s">
        <v>353</v>
      </c>
      <c r="E926" s="29" t="s">
        <v>635</v>
      </c>
      <c r="F926" s="30">
        <v>45.55</v>
      </c>
      <c r="G926" s="30"/>
    </row>
    <row r="927" spans="1:7" s="31" customFormat="1" ht="20.399999999999999" x14ac:dyDescent="0.3">
      <c r="A927" s="27"/>
      <c r="B927" s="27"/>
      <c r="C927" s="28">
        <v>44834</v>
      </c>
      <c r="D927" s="27" t="s">
        <v>403</v>
      </c>
      <c r="E927" s="29" t="s">
        <v>642</v>
      </c>
      <c r="F927" s="30">
        <v>40.58</v>
      </c>
      <c r="G927" s="30"/>
    </row>
    <row r="928" spans="1:7" x14ac:dyDescent="0.2">
      <c r="D928" s="9" t="s">
        <v>3</v>
      </c>
      <c r="E928" s="17" t="s">
        <v>183</v>
      </c>
      <c r="G928" s="18">
        <f>129.97-0</f>
        <v>129.97</v>
      </c>
    </row>
    <row r="929" spans="1:7" x14ac:dyDescent="0.2">
      <c r="A929" s="9" t="s">
        <v>3</v>
      </c>
      <c r="C929" s="16">
        <v>44834</v>
      </c>
      <c r="D929" s="9" t="s">
        <v>3</v>
      </c>
      <c r="E929" s="17" t="s">
        <v>407</v>
      </c>
      <c r="G929" s="18">
        <v>129.97</v>
      </c>
    </row>
    <row r="930" spans="1:7" x14ac:dyDescent="0.2">
      <c r="B930" s="9" t="s">
        <v>3</v>
      </c>
    </row>
    <row r="932" spans="1:7" x14ac:dyDescent="0.2">
      <c r="A932" s="9" t="s">
        <v>644</v>
      </c>
      <c r="C932" s="16">
        <v>44470</v>
      </c>
      <c r="D932" s="9" t="s">
        <v>3</v>
      </c>
      <c r="E932" s="17" t="s">
        <v>74</v>
      </c>
      <c r="G932" s="18">
        <v>675</v>
      </c>
    </row>
    <row r="933" spans="1:7" s="31" customFormat="1" ht="20.399999999999999" x14ac:dyDescent="0.3">
      <c r="A933" s="27"/>
      <c r="B933" s="27" t="s">
        <v>32</v>
      </c>
      <c r="C933" s="28">
        <v>44470</v>
      </c>
      <c r="D933" s="27" t="s">
        <v>85</v>
      </c>
      <c r="E933" s="29" t="s">
        <v>645</v>
      </c>
      <c r="F933" s="30">
        <v>75</v>
      </c>
      <c r="G933" s="30"/>
    </row>
    <row r="934" spans="1:7" s="31" customFormat="1" ht="20.399999999999999" x14ac:dyDescent="0.3">
      <c r="A934" s="27"/>
      <c r="B934" s="27"/>
      <c r="C934" s="28">
        <v>44501</v>
      </c>
      <c r="D934" s="27" t="s">
        <v>124</v>
      </c>
      <c r="E934" s="29" t="s">
        <v>646</v>
      </c>
      <c r="F934" s="30">
        <v>75</v>
      </c>
      <c r="G934" s="30"/>
    </row>
    <row r="935" spans="1:7" s="31" customFormat="1" ht="20.399999999999999" x14ac:dyDescent="0.3">
      <c r="A935" s="27"/>
      <c r="B935" s="27"/>
      <c r="C935" s="28">
        <v>44531</v>
      </c>
      <c r="D935" s="27" t="s">
        <v>150</v>
      </c>
      <c r="E935" s="29" t="s">
        <v>647</v>
      </c>
      <c r="F935" s="30">
        <v>75</v>
      </c>
      <c r="G935" s="30"/>
    </row>
    <row r="936" spans="1:7" x14ac:dyDescent="0.2">
      <c r="D936" s="9" t="s">
        <v>3</v>
      </c>
      <c r="E936" s="17" t="s">
        <v>183</v>
      </c>
      <c r="G936" s="18">
        <f>225-0</f>
        <v>225</v>
      </c>
    </row>
    <row r="937" spans="1:7" x14ac:dyDescent="0.2">
      <c r="C937" s="16">
        <v>44561</v>
      </c>
      <c r="D937" s="9" t="s">
        <v>3</v>
      </c>
      <c r="E937" s="17" t="s">
        <v>184</v>
      </c>
      <c r="G937" s="18">
        <v>900</v>
      </c>
    </row>
    <row r="938" spans="1:7" x14ac:dyDescent="0.2">
      <c r="D938" s="9" t="s">
        <v>3</v>
      </c>
      <c r="E938" s="17" t="s">
        <v>3</v>
      </c>
    </row>
    <row r="939" spans="1:7" x14ac:dyDescent="0.2">
      <c r="C939" s="16">
        <v>44562</v>
      </c>
      <c r="D939" s="9" t="s">
        <v>3</v>
      </c>
      <c r="E939" s="17" t="s">
        <v>74</v>
      </c>
    </row>
    <row r="940" spans="1:7" s="31" customFormat="1" ht="20.399999999999999" x14ac:dyDescent="0.3">
      <c r="A940" s="27"/>
      <c r="B940" s="27"/>
      <c r="C940" s="28">
        <v>44562</v>
      </c>
      <c r="D940" s="27" t="s">
        <v>188</v>
      </c>
      <c r="E940" s="29" t="s">
        <v>648</v>
      </c>
      <c r="F940" s="30">
        <v>75</v>
      </c>
      <c r="G940" s="30"/>
    </row>
    <row r="941" spans="1:7" s="31" customFormat="1" ht="20.399999999999999" x14ac:dyDescent="0.3">
      <c r="A941" s="27"/>
      <c r="B941" s="27"/>
      <c r="C941" s="28">
        <v>44593</v>
      </c>
      <c r="D941" s="27" t="s">
        <v>214</v>
      </c>
      <c r="E941" s="29" t="s">
        <v>649</v>
      </c>
      <c r="F941" s="30">
        <v>75</v>
      </c>
      <c r="G941" s="30"/>
    </row>
    <row r="942" spans="1:7" s="31" customFormat="1" ht="20.399999999999999" x14ac:dyDescent="0.3">
      <c r="A942" s="27"/>
      <c r="B942" s="27"/>
      <c r="C942" s="28">
        <v>44621</v>
      </c>
      <c r="D942" s="27" t="s">
        <v>237</v>
      </c>
      <c r="E942" s="29" t="s">
        <v>650</v>
      </c>
      <c r="F942" s="30">
        <v>75</v>
      </c>
      <c r="G942" s="30"/>
    </row>
    <row r="943" spans="1:7" s="31" customFormat="1" ht="20.399999999999999" x14ac:dyDescent="0.3">
      <c r="A943" s="27"/>
      <c r="B943" s="27"/>
      <c r="C943" s="28">
        <v>44652</v>
      </c>
      <c r="D943" s="27" t="s">
        <v>261</v>
      </c>
      <c r="E943" s="29" t="s">
        <v>651</v>
      </c>
      <c r="F943" s="30">
        <v>75</v>
      </c>
      <c r="G943" s="30"/>
    </row>
    <row r="944" spans="1:7" s="31" customFormat="1" ht="20.399999999999999" x14ac:dyDescent="0.3">
      <c r="A944" s="27"/>
      <c r="B944" s="27"/>
      <c r="C944" s="28">
        <v>44682</v>
      </c>
      <c r="D944" s="27" t="s">
        <v>289</v>
      </c>
      <c r="E944" s="29" t="s">
        <v>652</v>
      </c>
      <c r="F944" s="30">
        <v>75</v>
      </c>
      <c r="G944" s="30"/>
    </row>
    <row r="945" spans="1:7" s="31" customFormat="1" ht="20.399999999999999" x14ac:dyDescent="0.3">
      <c r="A945" s="27"/>
      <c r="B945" s="27"/>
      <c r="C945" s="28">
        <v>44713</v>
      </c>
      <c r="D945" s="27" t="s">
        <v>316</v>
      </c>
      <c r="E945" s="29" t="s">
        <v>653</v>
      </c>
      <c r="F945" s="30">
        <v>75</v>
      </c>
      <c r="G945" s="30"/>
    </row>
    <row r="946" spans="1:7" s="31" customFormat="1" ht="20.399999999999999" x14ac:dyDescent="0.3">
      <c r="A946" s="27"/>
      <c r="B946" s="27"/>
      <c r="C946" s="28">
        <v>44743</v>
      </c>
      <c r="D946" s="27" t="s">
        <v>343</v>
      </c>
      <c r="E946" s="29" t="s">
        <v>654</v>
      </c>
      <c r="F946" s="30">
        <v>75</v>
      </c>
      <c r="G946" s="30"/>
    </row>
    <row r="947" spans="1:7" s="31" customFormat="1" ht="20.399999999999999" x14ac:dyDescent="0.3">
      <c r="A947" s="27"/>
      <c r="B947" s="27"/>
      <c r="C947" s="28">
        <v>44774</v>
      </c>
      <c r="D947" s="27" t="s">
        <v>367</v>
      </c>
      <c r="E947" s="29" t="s">
        <v>655</v>
      </c>
      <c r="F947" s="30">
        <v>75</v>
      </c>
      <c r="G947" s="30"/>
    </row>
    <row r="948" spans="1:7" s="31" customFormat="1" ht="20.399999999999999" x14ac:dyDescent="0.3">
      <c r="A948" s="27"/>
      <c r="B948" s="27"/>
      <c r="C948" s="28">
        <v>44805</v>
      </c>
      <c r="D948" s="27" t="s">
        <v>388</v>
      </c>
      <c r="E948" s="29" t="s">
        <v>656</v>
      </c>
      <c r="F948" s="30">
        <v>75</v>
      </c>
      <c r="G948" s="30"/>
    </row>
    <row r="949" spans="1:7" x14ac:dyDescent="0.2">
      <c r="D949" s="9" t="s">
        <v>3</v>
      </c>
      <c r="E949" s="17" t="s">
        <v>183</v>
      </c>
      <c r="G949" s="18">
        <f>675-0</f>
        <v>675</v>
      </c>
    </row>
    <row r="950" spans="1:7" x14ac:dyDescent="0.2">
      <c r="A950" s="9" t="s">
        <v>3</v>
      </c>
      <c r="C950" s="16">
        <v>44834</v>
      </c>
      <c r="D950" s="9" t="s">
        <v>3</v>
      </c>
      <c r="E950" s="17" t="s">
        <v>407</v>
      </c>
      <c r="G950" s="18">
        <v>675</v>
      </c>
    </row>
    <row r="951" spans="1:7" x14ac:dyDescent="0.2">
      <c r="B951" s="9" t="s">
        <v>3</v>
      </c>
    </row>
    <row r="953" spans="1:7" x14ac:dyDescent="0.2">
      <c r="A953" s="9" t="s">
        <v>657</v>
      </c>
      <c r="C953" s="16">
        <v>44470</v>
      </c>
      <c r="D953" s="9" t="s">
        <v>3</v>
      </c>
      <c r="E953" s="17" t="s">
        <v>74</v>
      </c>
      <c r="G953" s="18">
        <v>4319.1899999999996</v>
      </c>
    </row>
    <row r="954" spans="1:7" s="31" customFormat="1" ht="20.399999999999999" x14ac:dyDescent="0.3">
      <c r="A954" s="27"/>
      <c r="B954" s="27" t="s">
        <v>33</v>
      </c>
      <c r="C954" s="28">
        <v>44470</v>
      </c>
      <c r="D954" s="27" t="s">
        <v>87</v>
      </c>
      <c r="E954" s="29" t="s">
        <v>658</v>
      </c>
      <c r="F954" s="30">
        <v>286.08999999999997</v>
      </c>
      <c r="G954" s="30"/>
    </row>
    <row r="955" spans="1:7" s="31" customFormat="1" x14ac:dyDescent="0.3">
      <c r="A955" s="27"/>
      <c r="B955" s="27"/>
      <c r="C955" s="28">
        <v>44470</v>
      </c>
      <c r="D955" s="27" t="s">
        <v>87</v>
      </c>
      <c r="E955" s="29" t="s">
        <v>659</v>
      </c>
      <c r="F955" s="30">
        <v>131.85</v>
      </c>
      <c r="G955" s="30"/>
    </row>
    <row r="956" spans="1:7" s="31" customFormat="1" ht="20.399999999999999" x14ac:dyDescent="0.3">
      <c r="A956" s="27"/>
      <c r="B956" s="27"/>
      <c r="C956" s="28">
        <v>44501</v>
      </c>
      <c r="D956" s="27" t="s">
        <v>125</v>
      </c>
      <c r="E956" s="29" t="s">
        <v>660</v>
      </c>
      <c r="F956" s="30">
        <v>286.08999999999997</v>
      </c>
      <c r="G956" s="30"/>
    </row>
    <row r="957" spans="1:7" s="31" customFormat="1" x14ac:dyDescent="0.3">
      <c r="A957" s="27"/>
      <c r="B957" s="27"/>
      <c r="C957" s="28">
        <v>44501</v>
      </c>
      <c r="D957" s="27" t="s">
        <v>125</v>
      </c>
      <c r="E957" s="29" t="s">
        <v>661</v>
      </c>
      <c r="F957" s="30">
        <v>131.85</v>
      </c>
      <c r="G957" s="30"/>
    </row>
    <row r="958" spans="1:7" s="31" customFormat="1" ht="20.399999999999999" x14ac:dyDescent="0.3">
      <c r="A958" s="27"/>
      <c r="B958" s="27"/>
      <c r="C958" s="28">
        <v>44526</v>
      </c>
      <c r="D958" s="27" t="s">
        <v>136</v>
      </c>
      <c r="E958" s="29" t="s">
        <v>662</v>
      </c>
      <c r="F958" s="30">
        <v>134.99</v>
      </c>
      <c r="G958" s="30"/>
    </row>
    <row r="959" spans="1:7" s="31" customFormat="1" ht="20.399999999999999" x14ac:dyDescent="0.3">
      <c r="A959" s="27"/>
      <c r="B959" s="27"/>
      <c r="C959" s="28">
        <v>44531</v>
      </c>
      <c r="D959" s="27" t="s">
        <v>151</v>
      </c>
      <c r="E959" s="29" t="s">
        <v>663</v>
      </c>
      <c r="F959" s="30">
        <v>286.08999999999997</v>
      </c>
      <c r="G959" s="30"/>
    </row>
    <row r="960" spans="1:7" s="31" customFormat="1" x14ac:dyDescent="0.3">
      <c r="A960" s="27"/>
      <c r="B960" s="27"/>
      <c r="C960" s="28">
        <v>44531</v>
      </c>
      <c r="D960" s="27" t="s">
        <v>151</v>
      </c>
      <c r="E960" s="29" t="s">
        <v>664</v>
      </c>
      <c r="F960" s="30">
        <v>131.85</v>
      </c>
      <c r="G960" s="30"/>
    </row>
    <row r="961" spans="1:7" s="31" customFormat="1" ht="20.399999999999999" x14ac:dyDescent="0.3">
      <c r="A961" s="27"/>
      <c r="B961" s="27"/>
      <c r="C961" s="28">
        <v>44561</v>
      </c>
      <c r="D961" s="27" t="s">
        <v>176</v>
      </c>
      <c r="E961" s="29" t="s">
        <v>612</v>
      </c>
      <c r="F961" s="30">
        <v>6.88</v>
      </c>
      <c r="G961" s="30"/>
    </row>
    <row r="962" spans="1:7" s="31" customFormat="1" ht="20.399999999999999" x14ac:dyDescent="0.3">
      <c r="A962" s="27"/>
      <c r="B962" s="27"/>
      <c r="C962" s="28">
        <v>44561</v>
      </c>
      <c r="D962" s="27" t="s">
        <v>176</v>
      </c>
      <c r="E962" s="29" t="s">
        <v>612</v>
      </c>
      <c r="F962" s="30">
        <v>13.13</v>
      </c>
      <c r="G962" s="30"/>
    </row>
    <row r="963" spans="1:7" x14ac:dyDescent="0.2">
      <c r="D963" s="9" t="s">
        <v>3</v>
      </c>
      <c r="E963" s="17" t="s">
        <v>183</v>
      </c>
      <c r="G963" s="18">
        <f>1408.82-0</f>
        <v>1408.82</v>
      </c>
    </row>
    <row r="964" spans="1:7" x14ac:dyDescent="0.2">
      <c r="C964" s="16">
        <v>44561</v>
      </c>
      <c r="D964" s="9" t="s">
        <v>3</v>
      </c>
      <c r="E964" s="17" t="s">
        <v>184</v>
      </c>
      <c r="G964" s="18">
        <v>5728.01</v>
      </c>
    </row>
    <row r="965" spans="1:7" x14ac:dyDescent="0.2">
      <c r="D965" s="9" t="s">
        <v>3</v>
      </c>
      <c r="E965" s="17" t="s">
        <v>3</v>
      </c>
    </row>
    <row r="966" spans="1:7" x14ac:dyDescent="0.2">
      <c r="C966" s="16">
        <v>44562</v>
      </c>
      <c r="D966" s="9" t="s">
        <v>3</v>
      </c>
      <c r="E966" s="17" t="s">
        <v>74</v>
      </c>
    </row>
    <row r="967" spans="1:7" s="31" customFormat="1" ht="20.399999999999999" x14ac:dyDescent="0.3">
      <c r="A967" s="27"/>
      <c r="B967" s="27"/>
      <c r="C967" s="28">
        <v>44562</v>
      </c>
      <c r="D967" s="27" t="s">
        <v>189</v>
      </c>
      <c r="E967" s="29" t="s">
        <v>665</v>
      </c>
      <c r="F967" s="30">
        <v>286.08999999999997</v>
      </c>
      <c r="G967" s="30"/>
    </row>
    <row r="968" spans="1:7" s="31" customFormat="1" x14ac:dyDescent="0.3">
      <c r="A968" s="27"/>
      <c r="B968" s="27"/>
      <c r="C968" s="28">
        <v>44562</v>
      </c>
      <c r="D968" s="27" t="s">
        <v>189</v>
      </c>
      <c r="E968" s="29" t="s">
        <v>666</v>
      </c>
      <c r="F968" s="30">
        <v>131.85</v>
      </c>
      <c r="G968" s="30"/>
    </row>
    <row r="969" spans="1:7" s="31" customFormat="1" ht="20.399999999999999" x14ac:dyDescent="0.3">
      <c r="A969" s="27"/>
      <c r="B969" s="27"/>
      <c r="C969" s="28">
        <v>44585</v>
      </c>
      <c r="D969" s="27" t="s">
        <v>196</v>
      </c>
      <c r="E969" s="29" t="s">
        <v>665</v>
      </c>
      <c r="F969" s="30">
        <v>17.170000000000002</v>
      </c>
      <c r="G969" s="30"/>
    </row>
    <row r="970" spans="1:7" s="31" customFormat="1" x14ac:dyDescent="0.3">
      <c r="A970" s="27"/>
      <c r="B970" s="27"/>
      <c r="C970" s="28">
        <v>44593</v>
      </c>
      <c r="D970" s="27" t="s">
        <v>215</v>
      </c>
      <c r="E970" s="29" t="s">
        <v>667</v>
      </c>
      <c r="F970" s="30">
        <v>131.85</v>
      </c>
      <c r="G970" s="30"/>
    </row>
    <row r="971" spans="1:7" s="31" customFormat="1" ht="20.399999999999999" x14ac:dyDescent="0.3">
      <c r="A971" s="27"/>
      <c r="B971" s="27"/>
      <c r="C971" s="28">
        <v>44593</v>
      </c>
      <c r="D971" s="27" t="s">
        <v>215</v>
      </c>
      <c r="E971" s="29" t="s">
        <v>668</v>
      </c>
      <c r="F971" s="30">
        <v>303.26</v>
      </c>
      <c r="G971" s="30"/>
    </row>
    <row r="972" spans="1:7" x14ac:dyDescent="0.2">
      <c r="C972" s="16">
        <v>44593</v>
      </c>
      <c r="D972" s="9" t="s">
        <v>216</v>
      </c>
      <c r="E972" s="17" t="s">
        <v>572</v>
      </c>
      <c r="F972" s="18">
        <v>70</v>
      </c>
    </row>
    <row r="973" spans="1:7" s="31" customFormat="1" ht="20.399999999999999" x14ac:dyDescent="0.3">
      <c r="A973" s="27"/>
      <c r="B973" s="27"/>
      <c r="C973" s="28">
        <v>44613</v>
      </c>
      <c r="D973" s="27" t="s">
        <v>223</v>
      </c>
      <c r="E973" s="29" t="s">
        <v>669</v>
      </c>
      <c r="F973" s="30">
        <v>32</v>
      </c>
      <c r="G973" s="30"/>
    </row>
    <row r="974" spans="1:7" s="31" customFormat="1" ht="20.399999999999999" x14ac:dyDescent="0.3">
      <c r="A974" s="27"/>
      <c r="B974" s="27"/>
      <c r="C974" s="28">
        <v>44621</v>
      </c>
      <c r="D974" s="27" t="s">
        <v>238</v>
      </c>
      <c r="E974" s="29" t="s">
        <v>670</v>
      </c>
      <c r="F974" s="30">
        <v>303.26</v>
      </c>
      <c r="G974" s="30"/>
    </row>
    <row r="975" spans="1:7" s="31" customFormat="1" x14ac:dyDescent="0.3">
      <c r="A975" s="27"/>
      <c r="B975" s="27"/>
      <c r="C975" s="28">
        <v>44621</v>
      </c>
      <c r="D975" s="27" t="s">
        <v>238</v>
      </c>
      <c r="E975" s="29" t="s">
        <v>671</v>
      </c>
      <c r="F975" s="30">
        <v>131.85</v>
      </c>
      <c r="G975" s="30"/>
    </row>
    <row r="976" spans="1:7" s="31" customFormat="1" ht="20.399999999999999" x14ac:dyDescent="0.3">
      <c r="A976" s="27"/>
      <c r="B976" s="27"/>
      <c r="C976" s="28">
        <v>44651</v>
      </c>
      <c r="D976" s="27" t="s">
        <v>254</v>
      </c>
      <c r="E976" s="29" t="s">
        <v>622</v>
      </c>
      <c r="F976" s="30">
        <v>21.49</v>
      </c>
      <c r="G976" s="30"/>
    </row>
    <row r="977" spans="1:7" s="31" customFormat="1" ht="20.399999999999999" x14ac:dyDescent="0.3">
      <c r="A977" s="27"/>
      <c r="B977" s="27"/>
      <c r="C977" s="28">
        <v>44652</v>
      </c>
      <c r="D977" s="27" t="s">
        <v>262</v>
      </c>
      <c r="E977" s="29" t="s">
        <v>672</v>
      </c>
      <c r="F977" s="30">
        <v>303.26</v>
      </c>
      <c r="G977" s="30"/>
    </row>
    <row r="978" spans="1:7" s="31" customFormat="1" x14ac:dyDescent="0.3">
      <c r="A978" s="27"/>
      <c r="B978" s="27"/>
      <c r="C978" s="28">
        <v>44652</v>
      </c>
      <c r="D978" s="27" t="s">
        <v>262</v>
      </c>
      <c r="E978" s="29" t="s">
        <v>673</v>
      </c>
      <c r="F978" s="30">
        <v>131.85</v>
      </c>
      <c r="G978" s="30"/>
    </row>
    <row r="979" spans="1:7" x14ac:dyDescent="0.2">
      <c r="C979" s="16">
        <v>44652</v>
      </c>
      <c r="D979" s="9" t="s">
        <v>263</v>
      </c>
      <c r="E979" s="17" t="s">
        <v>576</v>
      </c>
      <c r="F979" s="18">
        <v>14</v>
      </c>
    </row>
    <row r="980" spans="1:7" x14ac:dyDescent="0.2">
      <c r="C980" s="16">
        <v>44669</v>
      </c>
      <c r="D980" s="9" t="s">
        <v>270</v>
      </c>
      <c r="E980" s="17" t="s">
        <v>577</v>
      </c>
      <c r="F980" s="18">
        <v>14</v>
      </c>
    </row>
    <row r="981" spans="1:7" s="31" customFormat="1" x14ac:dyDescent="0.3">
      <c r="A981" s="27"/>
      <c r="B981" s="27"/>
      <c r="C981" s="28">
        <v>44682</v>
      </c>
      <c r="D981" s="27" t="s">
        <v>290</v>
      </c>
      <c r="E981" s="29" t="s">
        <v>674</v>
      </c>
      <c r="F981" s="30">
        <v>131.85</v>
      </c>
      <c r="G981" s="30"/>
    </row>
    <row r="982" spans="1:7" s="31" customFormat="1" ht="20.399999999999999" x14ac:dyDescent="0.3">
      <c r="A982" s="27"/>
      <c r="B982" s="27"/>
      <c r="C982" s="28">
        <v>44682</v>
      </c>
      <c r="D982" s="27" t="s">
        <v>290</v>
      </c>
      <c r="E982" s="29" t="s">
        <v>675</v>
      </c>
      <c r="F982" s="30">
        <v>303.26</v>
      </c>
      <c r="G982" s="30"/>
    </row>
    <row r="983" spans="1:7" s="31" customFormat="1" x14ac:dyDescent="0.3">
      <c r="A983" s="27"/>
      <c r="B983" s="27"/>
      <c r="C983" s="28">
        <v>44713</v>
      </c>
      <c r="D983" s="27" t="s">
        <v>317</v>
      </c>
      <c r="E983" s="29" t="s">
        <v>676</v>
      </c>
      <c r="F983" s="30">
        <v>131.85</v>
      </c>
      <c r="G983" s="30"/>
    </row>
    <row r="984" spans="1:7" s="31" customFormat="1" ht="20.399999999999999" x14ac:dyDescent="0.3">
      <c r="A984" s="27"/>
      <c r="B984" s="27"/>
      <c r="C984" s="28">
        <v>44713</v>
      </c>
      <c r="D984" s="27" t="s">
        <v>317</v>
      </c>
      <c r="E984" s="29" t="s">
        <v>677</v>
      </c>
      <c r="F984" s="30">
        <v>303.26</v>
      </c>
      <c r="G984" s="30"/>
    </row>
    <row r="985" spans="1:7" s="31" customFormat="1" x14ac:dyDescent="0.3">
      <c r="A985" s="27"/>
      <c r="B985" s="27"/>
      <c r="C985" s="28">
        <v>44743</v>
      </c>
      <c r="D985" s="27" t="s">
        <v>344</v>
      </c>
      <c r="E985" s="29" t="s">
        <v>678</v>
      </c>
      <c r="F985" s="30">
        <v>131.85</v>
      </c>
      <c r="G985" s="30"/>
    </row>
    <row r="986" spans="1:7" s="31" customFormat="1" ht="20.399999999999999" x14ac:dyDescent="0.3">
      <c r="A986" s="27"/>
      <c r="B986" s="27"/>
      <c r="C986" s="28">
        <v>44743</v>
      </c>
      <c r="D986" s="27" t="s">
        <v>344</v>
      </c>
      <c r="E986" s="29" t="s">
        <v>679</v>
      </c>
      <c r="F986" s="30">
        <v>303.26</v>
      </c>
      <c r="G986" s="30"/>
    </row>
    <row r="987" spans="1:7" x14ac:dyDescent="0.2">
      <c r="C987" s="16">
        <v>44743</v>
      </c>
      <c r="D987" s="9" t="s">
        <v>345</v>
      </c>
      <c r="E987" s="17" t="s">
        <v>582</v>
      </c>
      <c r="F987" s="18">
        <v>42.32</v>
      </c>
    </row>
    <row r="988" spans="1:7" s="31" customFormat="1" ht="20.399999999999999" x14ac:dyDescent="0.3">
      <c r="A988" s="27"/>
      <c r="B988" s="27"/>
      <c r="C988" s="28">
        <v>44763</v>
      </c>
      <c r="D988" s="27" t="s">
        <v>353</v>
      </c>
      <c r="E988" s="29" t="s">
        <v>635</v>
      </c>
      <c r="F988" s="30">
        <v>13.51</v>
      </c>
      <c r="G988" s="30"/>
    </row>
    <row r="989" spans="1:7" s="31" customFormat="1" ht="20.399999999999999" x14ac:dyDescent="0.3">
      <c r="A989" s="27"/>
      <c r="B989" s="27"/>
      <c r="C989" s="28">
        <v>44774</v>
      </c>
      <c r="D989" s="27" t="s">
        <v>368</v>
      </c>
      <c r="E989" s="29" t="s">
        <v>680</v>
      </c>
      <c r="F989" s="30">
        <v>303.26</v>
      </c>
      <c r="G989" s="30"/>
    </row>
    <row r="990" spans="1:7" s="31" customFormat="1" x14ac:dyDescent="0.3">
      <c r="A990" s="27"/>
      <c r="B990" s="27"/>
      <c r="C990" s="28">
        <v>44774</v>
      </c>
      <c r="D990" s="27" t="s">
        <v>368</v>
      </c>
      <c r="E990" s="29" t="s">
        <v>681</v>
      </c>
      <c r="F990" s="30">
        <v>131.85</v>
      </c>
      <c r="G990" s="30"/>
    </row>
    <row r="991" spans="1:7" s="31" customFormat="1" ht="20.399999999999999" x14ac:dyDescent="0.3">
      <c r="A991" s="27"/>
      <c r="B991" s="27"/>
      <c r="C991" s="28">
        <v>44805</v>
      </c>
      <c r="D991" s="27" t="s">
        <v>389</v>
      </c>
      <c r="E991" s="29" t="s">
        <v>682</v>
      </c>
      <c r="F991" s="30">
        <v>303.26</v>
      </c>
      <c r="G991" s="30"/>
    </row>
    <row r="992" spans="1:7" s="31" customFormat="1" x14ac:dyDescent="0.3">
      <c r="A992" s="27"/>
      <c r="B992" s="27"/>
      <c r="C992" s="28">
        <v>44805</v>
      </c>
      <c r="D992" s="27" t="s">
        <v>389</v>
      </c>
      <c r="E992" s="29" t="s">
        <v>683</v>
      </c>
      <c r="F992" s="30">
        <v>131.85</v>
      </c>
      <c r="G992" s="30"/>
    </row>
    <row r="993" spans="1:7" s="31" customFormat="1" ht="20.399999999999999" x14ac:dyDescent="0.3">
      <c r="A993" s="27"/>
      <c r="B993" s="27"/>
      <c r="C993" s="28">
        <v>44834</v>
      </c>
      <c r="D993" s="27" t="s">
        <v>403</v>
      </c>
      <c r="E993" s="29" t="s">
        <v>642</v>
      </c>
      <c r="F993" s="30">
        <v>34.39</v>
      </c>
      <c r="G993" s="30"/>
    </row>
    <row r="994" spans="1:7" x14ac:dyDescent="0.2">
      <c r="D994" s="9" t="s">
        <v>3</v>
      </c>
      <c r="E994" s="17" t="s">
        <v>183</v>
      </c>
      <c r="G994" s="18">
        <f>4157.7-0</f>
        <v>4157.7</v>
      </c>
    </row>
    <row r="995" spans="1:7" x14ac:dyDescent="0.2">
      <c r="A995" s="9" t="s">
        <v>3</v>
      </c>
      <c r="C995" s="16">
        <v>44834</v>
      </c>
      <c r="D995" s="9" t="s">
        <v>3</v>
      </c>
      <c r="E995" s="17" t="s">
        <v>407</v>
      </c>
      <c r="G995" s="18">
        <v>4157.7</v>
      </c>
    </row>
    <row r="996" spans="1:7" x14ac:dyDescent="0.2">
      <c r="B996" s="9" t="s">
        <v>3</v>
      </c>
    </row>
    <row r="998" spans="1:7" x14ac:dyDescent="0.2">
      <c r="A998" s="9" t="s">
        <v>684</v>
      </c>
      <c r="C998" s="16">
        <v>44470</v>
      </c>
      <c r="D998" s="9" t="s">
        <v>3</v>
      </c>
      <c r="E998" s="17" t="s">
        <v>74</v>
      </c>
      <c r="G998" s="18">
        <v>8452.85</v>
      </c>
    </row>
    <row r="999" spans="1:7" x14ac:dyDescent="0.2">
      <c r="B999" s="9" t="s">
        <v>34</v>
      </c>
      <c r="C999" s="16">
        <v>44500</v>
      </c>
      <c r="D999" s="9" t="s">
        <v>3</v>
      </c>
      <c r="E999" s="17" t="s">
        <v>117</v>
      </c>
      <c r="F999" s="18">
        <v>1106.56</v>
      </c>
    </row>
    <row r="1000" spans="1:7" x14ac:dyDescent="0.2">
      <c r="C1000" s="16">
        <v>44530</v>
      </c>
      <c r="D1000" s="9" t="s">
        <v>3</v>
      </c>
      <c r="E1000" s="17" t="s">
        <v>117</v>
      </c>
      <c r="F1000" s="18">
        <v>1090.51</v>
      </c>
    </row>
    <row r="1001" spans="1:7" x14ac:dyDescent="0.2">
      <c r="C1001" s="16">
        <v>44561</v>
      </c>
      <c r="D1001" s="9" t="s">
        <v>3</v>
      </c>
      <c r="E1001" s="17" t="s">
        <v>117</v>
      </c>
      <c r="F1001" s="18">
        <v>1103.43</v>
      </c>
    </row>
    <row r="1002" spans="1:7" x14ac:dyDescent="0.2">
      <c r="D1002" s="9" t="s">
        <v>3</v>
      </c>
      <c r="E1002" s="17" t="s">
        <v>183</v>
      </c>
      <c r="G1002" s="18">
        <f>3300.5-0</f>
        <v>3300.5</v>
      </c>
    </row>
    <row r="1003" spans="1:7" x14ac:dyDescent="0.2">
      <c r="C1003" s="16">
        <v>44561</v>
      </c>
      <c r="D1003" s="9" t="s">
        <v>3</v>
      </c>
      <c r="E1003" s="17" t="s">
        <v>184</v>
      </c>
      <c r="G1003" s="18">
        <v>11753.35</v>
      </c>
    </row>
    <row r="1004" spans="1:7" x14ac:dyDescent="0.2">
      <c r="D1004" s="9" t="s">
        <v>3</v>
      </c>
      <c r="E1004" s="17" t="s">
        <v>3</v>
      </c>
    </row>
    <row r="1005" spans="1:7" x14ac:dyDescent="0.2">
      <c r="C1005" s="16">
        <v>44562</v>
      </c>
      <c r="D1005" s="9" t="s">
        <v>3</v>
      </c>
      <c r="E1005" s="17" t="s">
        <v>74</v>
      </c>
    </row>
    <row r="1006" spans="1:7" x14ac:dyDescent="0.2">
      <c r="C1006" s="16">
        <v>44592</v>
      </c>
      <c r="D1006" s="9" t="s">
        <v>3</v>
      </c>
      <c r="E1006" s="17" t="s">
        <v>117</v>
      </c>
      <c r="F1006" s="18">
        <v>1071.26</v>
      </c>
    </row>
    <row r="1007" spans="1:7" x14ac:dyDescent="0.2">
      <c r="C1007" s="16">
        <v>44620</v>
      </c>
      <c r="D1007" s="9" t="s">
        <v>3</v>
      </c>
      <c r="E1007" s="17" t="s">
        <v>117</v>
      </c>
      <c r="F1007" s="18">
        <v>1712.32</v>
      </c>
    </row>
    <row r="1008" spans="1:7" x14ac:dyDescent="0.2">
      <c r="C1008" s="16">
        <v>44620</v>
      </c>
      <c r="D1008" s="9" t="s">
        <v>3</v>
      </c>
      <c r="E1008" s="17" t="s">
        <v>229</v>
      </c>
      <c r="F1008" s="18">
        <v>-695.78</v>
      </c>
    </row>
    <row r="1009" spans="1:7" x14ac:dyDescent="0.2">
      <c r="C1009" s="16">
        <v>44651</v>
      </c>
      <c r="D1009" s="9" t="s">
        <v>3</v>
      </c>
      <c r="E1009" s="17" t="s">
        <v>117</v>
      </c>
      <c r="F1009" s="18">
        <v>1127.83</v>
      </c>
    </row>
    <row r="1010" spans="1:7" x14ac:dyDescent="0.2">
      <c r="C1010" s="16">
        <v>44681</v>
      </c>
      <c r="D1010" s="9" t="s">
        <v>3</v>
      </c>
      <c r="E1010" s="17" t="s">
        <v>117</v>
      </c>
      <c r="F1010" s="18">
        <v>1162.2</v>
      </c>
    </row>
    <row r="1011" spans="1:7" x14ac:dyDescent="0.2">
      <c r="C1011" s="16">
        <v>44712</v>
      </c>
      <c r="D1011" s="9" t="s">
        <v>3</v>
      </c>
      <c r="E1011" s="17" t="s">
        <v>117</v>
      </c>
      <c r="F1011" s="18">
        <v>1085.02</v>
      </c>
    </row>
    <row r="1012" spans="1:7" x14ac:dyDescent="0.2">
      <c r="C1012" s="16">
        <v>44742</v>
      </c>
      <c r="D1012" s="9" t="s">
        <v>3</v>
      </c>
      <c r="E1012" s="17" t="s">
        <v>117</v>
      </c>
      <c r="F1012" s="18">
        <v>1273.29</v>
      </c>
    </row>
    <row r="1013" spans="1:7" x14ac:dyDescent="0.2">
      <c r="C1013" s="16">
        <v>44773</v>
      </c>
      <c r="D1013" s="9" t="s">
        <v>3</v>
      </c>
      <c r="E1013" s="17" t="s">
        <v>117</v>
      </c>
      <c r="F1013" s="18">
        <v>1189.4100000000001</v>
      </c>
    </row>
    <row r="1014" spans="1:7" x14ac:dyDescent="0.2">
      <c r="C1014" s="16">
        <v>44804</v>
      </c>
      <c r="D1014" s="9" t="s">
        <v>3</v>
      </c>
      <c r="E1014" s="17" t="s">
        <v>117</v>
      </c>
      <c r="F1014" s="18">
        <v>1118.95</v>
      </c>
    </row>
    <row r="1015" spans="1:7" x14ac:dyDescent="0.2">
      <c r="C1015" s="16">
        <v>44834</v>
      </c>
      <c r="D1015" s="9" t="s">
        <v>3</v>
      </c>
      <c r="E1015" s="17" t="s">
        <v>117</v>
      </c>
      <c r="F1015" s="18">
        <v>1192.46</v>
      </c>
    </row>
    <row r="1016" spans="1:7" x14ac:dyDescent="0.2">
      <c r="D1016" s="9" t="s">
        <v>3</v>
      </c>
      <c r="E1016" s="17" t="s">
        <v>183</v>
      </c>
      <c r="G1016" s="18">
        <f>10932.74-695.78</f>
        <v>10236.959999999999</v>
      </c>
    </row>
    <row r="1017" spans="1:7" x14ac:dyDescent="0.2">
      <c r="A1017" s="9" t="s">
        <v>3</v>
      </c>
      <c r="C1017" s="16">
        <v>44834</v>
      </c>
      <c r="D1017" s="9" t="s">
        <v>3</v>
      </c>
      <c r="E1017" s="17" t="s">
        <v>407</v>
      </c>
      <c r="G1017" s="18">
        <v>10236.959999999999</v>
      </c>
    </row>
    <row r="1018" spans="1:7" x14ac:dyDescent="0.2">
      <c r="B1018" s="9" t="s">
        <v>3</v>
      </c>
    </row>
    <row r="1020" spans="1:7" x14ac:dyDescent="0.2">
      <c r="A1020" s="9" t="s">
        <v>685</v>
      </c>
      <c r="C1020" s="16">
        <v>44470</v>
      </c>
      <c r="D1020" s="9" t="s">
        <v>3</v>
      </c>
      <c r="E1020" s="17" t="s">
        <v>74</v>
      </c>
      <c r="G1020" s="18">
        <v>125.79</v>
      </c>
    </row>
    <row r="1021" spans="1:7" x14ac:dyDescent="0.2">
      <c r="B1021" s="9" t="s">
        <v>35</v>
      </c>
      <c r="C1021" s="16">
        <v>44531</v>
      </c>
      <c r="D1021" s="9" t="s">
        <v>153</v>
      </c>
      <c r="E1021" s="17" t="s">
        <v>686</v>
      </c>
      <c r="F1021" s="18">
        <v>49</v>
      </c>
    </row>
    <row r="1022" spans="1:7" s="31" customFormat="1" ht="20.399999999999999" x14ac:dyDescent="0.3">
      <c r="A1022" s="27"/>
      <c r="B1022" s="27"/>
      <c r="C1022" s="28">
        <v>44561</v>
      </c>
      <c r="D1022" s="27" t="s">
        <v>176</v>
      </c>
      <c r="E1022" s="29" t="s">
        <v>612</v>
      </c>
      <c r="F1022" s="30">
        <v>160.96</v>
      </c>
      <c r="G1022" s="30"/>
    </row>
    <row r="1023" spans="1:7" x14ac:dyDescent="0.2">
      <c r="D1023" s="9" t="s">
        <v>3</v>
      </c>
      <c r="E1023" s="17" t="s">
        <v>183</v>
      </c>
      <c r="G1023" s="18">
        <f>209.96-0</f>
        <v>209.96</v>
      </c>
    </row>
    <row r="1024" spans="1:7" x14ac:dyDescent="0.2">
      <c r="C1024" s="16">
        <v>44561</v>
      </c>
      <c r="D1024" s="9" t="s">
        <v>3</v>
      </c>
      <c r="E1024" s="17" t="s">
        <v>184</v>
      </c>
      <c r="G1024" s="18">
        <v>335.75</v>
      </c>
    </row>
    <row r="1025" spans="1:7" x14ac:dyDescent="0.2">
      <c r="D1025" s="9" t="s">
        <v>3</v>
      </c>
      <c r="E1025" s="17" t="s">
        <v>3</v>
      </c>
    </row>
    <row r="1026" spans="1:7" x14ac:dyDescent="0.2">
      <c r="C1026" s="16">
        <v>44562</v>
      </c>
      <c r="D1026" s="9" t="s">
        <v>3</v>
      </c>
      <c r="E1026" s="17" t="s">
        <v>74</v>
      </c>
    </row>
    <row r="1027" spans="1:7" x14ac:dyDescent="0.2">
      <c r="C1027" s="16">
        <v>44621</v>
      </c>
      <c r="D1027" s="9" t="s">
        <v>232</v>
      </c>
      <c r="E1027" s="17" t="s">
        <v>687</v>
      </c>
      <c r="F1027" s="18">
        <v>49</v>
      </c>
    </row>
    <row r="1028" spans="1:7" s="31" customFormat="1" ht="20.399999999999999" x14ac:dyDescent="0.3">
      <c r="A1028" s="27"/>
      <c r="B1028" s="27"/>
      <c r="C1028" s="28">
        <v>44763</v>
      </c>
      <c r="D1028" s="27" t="s">
        <v>353</v>
      </c>
      <c r="E1028" s="29" t="s">
        <v>635</v>
      </c>
      <c r="F1028" s="30">
        <v>74.680000000000007</v>
      </c>
      <c r="G1028" s="30"/>
    </row>
    <row r="1029" spans="1:7" x14ac:dyDescent="0.2">
      <c r="D1029" s="9" t="s">
        <v>3</v>
      </c>
      <c r="E1029" s="17" t="s">
        <v>183</v>
      </c>
      <c r="G1029" s="18">
        <f>123.68-0</f>
        <v>123.68</v>
      </c>
    </row>
    <row r="1030" spans="1:7" x14ac:dyDescent="0.2">
      <c r="A1030" s="9" t="s">
        <v>3</v>
      </c>
      <c r="C1030" s="16">
        <v>44834</v>
      </c>
      <c r="D1030" s="9" t="s">
        <v>3</v>
      </c>
      <c r="E1030" s="17" t="s">
        <v>407</v>
      </c>
      <c r="G1030" s="18">
        <v>123.68</v>
      </c>
    </row>
    <row r="1031" spans="1:7" x14ac:dyDescent="0.2">
      <c r="B1031" s="9" t="s">
        <v>3</v>
      </c>
    </row>
    <row r="1033" spans="1:7" x14ac:dyDescent="0.2">
      <c r="A1033" s="9" t="s">
        <v>688</v>
      </c>
      <c r="C1033" s="16">
        <v>44470</v>
      </c>
      <c r="D1033" s="9" t="s">
        <v>3</v>
      </c>
      <c r="E1033" s="17" t="s">
        <v>74</v>
      </c>
      <c r="G1033" s="18">
        <v>1422</v>
      </c>
    </row>
    <row r="1034" spans="1:7" s="31" customFormat="1" ht="20.399999999999999" x14ac:dyDescent="0.3">
      <c r="A1034" s="27"/>
      <c r="B1034" s="27" t="s">
        <v>36</v>
      </c>
      <c r="C1034" s="28">
        <v>44470</v>
      </c>
      <c r="D1034" s="27" t="s">
        <v>85</v>
      </c>
      <c r="E1034" s="29" t="s">
        <v>689</v>
      </c>
      <c r="F1034" s="30">
        <v>158</v>
      </c>
      <c r="G1034" s="30"/>
    </row>
    <row r="1035" spans="1:7" s="31" customFormat="1" ht="20.399999999999999" x14ac:dyDescent="0.3">
      <c r="A1035" s="27"/>
      <c r="B1035" s="27"/>
      <c r="C1035" s="28">
        <v>44501</v>
      </c>
      <c r="D1035" s="27" t="s">
        <v>124</v>
      </c>
      <c r="E1035" s="29" t="s">
        <v>690</v>
      </c>
      <c r="F1035" s="30">
        <v>158</v>
      </c>
      <c r="G1035" s="30"/>
    </row>
    <row r="1036" spans="1:7" s="31" customFormat="1" ht="20.399999999999999" x14ac:dyDescent="0.3">
      <c r="A1036" s="27"/>
      <c r="B1036" s="27"/>
      <c r="C1036" s="28">
        <v>44531</v>
      </c>
      <c r="D1036" s="27" t="s">
        <v>150</v>
      </c>
      <c r="E1036" s="29" t="s">
        <v>691</v>
      </c>
      <c r="F1036" s="30">
        <v>158</v>
      </c>
      <c r="G1036" s="30"/>
    </row>
    <row r="1037" spans="1:7" x14ac:dyDescent="0.2">
      <c r="D1037" s="9" t="s">
        <v>3</v>
      </c>
      <c r="E1037" s="17" t="s">
        <v>183</v>
      </c>
      <c r="G1037" s="18">
        <f>474-0</f>
        <v>474</v>
      </c>
    </row>
    <row r="1038" spans="1:7" x14ac:dyDescent="0.2">
      <c r="C1038" s="16">
        <v>44561</v>
      </c>
      <c r="D1038" s="9" t="s">
        <v>3</v>
      </c>
      <c r="E1038" s="17" t="s">
        <v>184</v>
      </c>
      <c r="G1038" s="18">
        <v>1896</v>
      </c>
    </row>
    <row r="1039" spans="1:7" x14ac:dyDescent="0.2">
      <c r="D1039" s="9" t="s">
        <v>3</v>
      </c>
      <c r="E1039" s="17" t="s">
        <v>3</v>
      </c>
    </row>
    <row r="1040" spans="1:7" x14ac:dyDescent="0.2">
      <c r="C1040" s="16">
        <v>44562</v>
      </c>
      <c r="D1040" s="9" t="s">
        <v>3</v>
      </c>
      <c r="E1040" s="17" t="s">
        <v>74</v>
      </c>
    </row>
    <row r="1041" spans="1:7" s="31" customFormat="1" ht="20.399999999999999" x14ac:dyDescent="0.3">
      <c r="A1041" s="27"/>
      <c r="B1041" s="27"/>
      <c r="C1041" s="28">
        <v>44562</v>
      </c>
      <c r="D1041" s="27" t="s">
        <v>188</v>
      </c>
      <c r="E1041" s="29" t="s">
        <v>692</v>
      </c>
      <c r="F1041" s="30">
        <v>158</v>
      </c>
      <c r="G1041" s="30"/>
    </row>
    <row r="1042" spans="1:7" s="31" customFormat="1" ht="20.399999999999999" x14ac:dyDescent="0.3">
      <c r="A1042" s="27"/>
      <c r="B1042" s="27"/>
      <c r="C1042" s="28">
        <v>44593</v>
      </c>
      <c r="D1042" s="27" t="s">
        <v>214</v>
      </c>
      <c r="E1042" s="29" t="s">
        <v>693</v>
      </c>
      <c r="F1042" s="30">
        <v>158</v>
      </c>
      <c r="G1042" s="30"/>
    </row>
    <row r="1043" spans="1:7" s="31" customFormat="1" ht="20.399999999999999" x14ac:dyDescent="0.3">
      <c r="A1043" s="27"/>
      <c r="B1043" s="27"/>
      <c r="C1043" s="28">
        <v>44621</v>
      </c>
      <c r="D1043" s="27" t="s">
        <v>237</v>
      </c>
      <c r="E1043" s="29" t="s">
        <v>694</v>
      </c>
      <c r="F1043" s="30">
        <v>158</v>
      </c>
      <c r="G1043" s="30"/>
    </row>
    <row r="1044" spans="1:7" s="31" customFormat="1" ht="20.399999999999999" x14ac:dyDescent="0.3">
      <c r="A1044" s="27"/>
      <c r="B1044" s="27"/>
      <c r="C1044" s="28">
        <v>44652</v>
      </c>
      <c r="D1044" s="27" t="s">
        <v>261</v>
      </c>
      <c r="E1044" s="29" t="s">
        <v>695</v>
      </c>
      <c r="F1044" s="30">
        <v>158</v>
      </c>
      <c r="G1044" s="30"/>
    </row>
    <row r="1045" spans="1:7" s="31" customFormat="1" ht="20.399999999999999" x14ac:dyDescent="0.3">
      <c r="A1045" s="27"/>
      <c r="B1045" s="27"/>
      <c r="C1045" s="28">
        <v>44682</v>
      </c>
      <c r="D1045" s="27" t="s">
        <v>289</v>
      </c>
      <c r="E1045" s="29" t="s">
        <v>696</v>
      </c>
      <c r="F1045" s="30">
        <v>158</v>
      </c>
      <c r="G1045" s="30"/>
    </row>
    <row r="1046" spans="1:7" s="31" customFormat="1" ht="20.399999999999999" x14ac:dyDescent="0.3">
      <c r="A1046" s="27"/>
      <c r="B1046" s="27"/>
      <c r="C1046" s="28">
        <v>44704</v>
      </c>
      <c r="D1046" s="27" t="s">
        <v>304</v>
      </c>
      <c r="E1046" s="29" t="s">
        <v>695</v>
      </c>
      <c r="F1046" s="30">
        <v>6</v>
      </c>
      <c r="G1046" s="30"/>
    </row>
    <row r="1047" spans="1:7" s="31" customFormat="1" ht="20.399999999999999" x14ac:dyDescent="0.3">
      <c r="A1047" s="27"/>
      <c r="B1047" s="27"/>
      <c r="C1047" s="28">
        <v>44704</v>
      </c>
      <c r="D1047" s="27" t="s">
        <v>304</v>
      </c>
      <c r="E1047" s="29" t="s">
        <v>696</v>
      </c>
      <c r="F1047" s="30">
        <v>6</v>
      </c>
      <c r="G1047" s="30"/>
    </row>
    <row r="1048" spans="1:7" s="31" customFormat="1" ht="20.399999999999999" x14ac:dyDescent="0.3">
      <c r="A1048" s="27"/>
      <c r="B1048" s="27"/>
      <c r="C1048" s="28">
        <v>44713</v>
      </c>
      <c r="D1048" s="27" t="s">
        <v>316</v>
      </c>
      <c r="E1048" s="29" t="s">
        <v>697</v>
      </c>
      <c r="F1048" s="30">
        <v>164</v>
      </c>
      <c r="G1048" s="30"/>
    </row>
    <row r="1049" spans="1:7" s="31" customFormat="1" ht="20.399999999999999" x14ac:dyDescent="0.3">
      <c r="A1049" s="27"/>
      <c r="B1049" s="27"/>
      <c r="C1049" s="28">
        <v>44743</v>
      </c>
      <c r="D1049" s="27" t="s">
        <v>343</v>
      </c>
      <c r="E1049" s="29" t="s">
        <v>698</v>
      </c>
      <c r="F1049" s="30">
        <v>164</v>
      </c>
      <c r="G1049" s="30"/>
    </row>
    <row r="1050" spans="1:7" s="31" customFormat="1" ht="20.399999999999999" x14ac:dyDescent="0.3">
      <c r="A1050" s="27"/>
      <c r="B1050" s="27"/>
      <c r="C1050" s="28">
        <v>44774</v>
      </c>
      <c r="D1050" s="27" t="s">
        <v>367</v>
      </c>
      <c r="E1050" s="29" t="s">
        <v>699</v>
      </c>
      <c r="F1050" s="30">
        <v>164</v>
      </c>
      <c r="G1050" s="30"/>
    </row>
    <row r="1051" spans="1:7" s="31" customFormat="1" ht="20.399999999999999" x14ac:dyDescent="0.3">
      <c r="A1051" s="27"/>
      <c r="B1051" s="27"/>
      <c r="C1051" s="28">
        <v>44805</v>
      </c>
      <c r="D1051" s="27" t="s">
        <v>388</v>
      </c>
      <c r="E1051" s="29" t="s">
        <v>700</v>
      </c>
      <c r="F1051" s="30">
        <v>164</v>
      </c>
      <c r="G1051" s="30"/>
    </row>
    <row r="1052" spans="1:7" x14ac:dyDescent="0.2">
      <c r="D1052" s="9" t="s">
        <v>3</v>
      </c>
      <c r="E1052" s="17" t="s">
        <v>183</v>
      </c>
      <c r="G1052" s="18">
        <f>1458-0</f>
        <v>1458</v>
      </c>
    </row>
    <row r="1053" spans="1:7" x14ac:dyDescent="0.2">
      <c r="A1053" s="9" t="s">
        <v>3</v>
      </c>
      <c r="C1053" s="16">
        <v>44834</v>
      </c>
      <c r="D1053" s="9" t="s">
        <v>3</v>
      </c>
      <c r="E1053" s="17" t="s">
        <v>407</v>
      </c>
      <c r="G1053" s="18">
        <v>1458</v>
      </c>
    </row>
    <row r="1054" spans="1:7" x14ac:dyDescent="0.2">
      <c r="B1054" s="9" t="s">
        <v>3</v>
      </c>
    </row>
    <row r="1056" spans="1:7" x14ac:dyDescent="0.2">
      <c r="A1056" s="9" t="s">
        <v>701</v>
      </c>
      <c r="C1056" s="16">
        <v>44470</v>
      </c>
      <c r="D1056" s="9" t="s">
        <v>3</v>
      </c>
      <c r="E1056" s="17" t="s">
        <v>74</v>
      </c>
      <c r="G1056" s="18">
        <v>6204.59</v>
      </c>
    </row>
    <row r="1057" spans="1:7" s="31" customFormat="1" ht="20.399999999999999" x14ac:dyDescent="0.3">
      <c r="A1057" s="27"/>
      <c r="B1057" s="27" t="s">
        <v>37</v>
      </c>
      <c r="C1057" s="28">
        <v>44561</v>
      </c>
      <c r="D1057" s="27" t="s">
        <v>176</v>
      </c>
      <c r="E1057" s="29" t="s">
        <v>612</v>
      </c>
      <c r="F1057" s="30">
        <v>168.7</v>
      </c>
      <c r="G1057" s="30"/>
    </row>
    <row r="1058" spans="1:7" x14ac:dyDescent="0.2">
      <c r="D1058" s="9" t="s">
        <v>3</v>
      </c>
      <c r="E1058" s="17" t="s">
        <v>183</v>
      </c>
      <c r="G1058" s="18">
        <f>168.7-0</f>
        <v>168.7</v>
      </c>
    </row>
    <row r="1059" spans="1:7" x14ac:dyDescent="0.2">
      <c r="C1059" s="16">
        <v>44561</v>
      </c>
      <c r="D1059" s="9" t="s">
        <v>3</v>
      </c>
      <c r="E1059" s="17" t="s">
        <v>184</v>
      </c>
      <c r="G1059" s="18">
        <v>6373.29</v>
      </c>
    </row>
    <row r="1060" spans="1:7" x14ac:dyDescent="0.2">
      <c r="D1060" s="9" t="s">
        <v>3</v>
      </c>
      <c r="E1060" s="17" t="s">
        <v>3</v>
      </c>
    </row>
    <row r="1061" spans="1:7" x14ac:dyDescent="0.2">
      <c r="C1061" s="16">
        <v>44562</v>
      </c>
      <c r="D1061" s="9" t="s">
        <v>3</v>
      </c>
      <c r="E1061" s="17" t="s">
        <v>74</v>
      </c>
    </row>
    <row r="1062" spans="1:7" x14ac:dyDescent="0.2">
      <c r="C1062" s="16">
        <v>44694</v>
      </c>
      <c r="D1062" s="9" t="s">
        <v>297</v>
      </c>
      <c r="E1062" s="17" t="s">
        <v>702</v>
      </c>
      <c r="F1062" s="18">
        <v>6660.86</v>
      </c>
    </row>
    <row r="1063" spans="1:7" s="31" customFormat="1" ht="20.399999999999999" x14ac:dyDescent="0.3">
      <c r="A1063" s="27"/>
      <c r="B1063" s="27"/>
      <c r="C1063" s="28">
        <v>44763</v>
      </c>
      <c r="D1063" s="27" t="s">
        <v>353</v>
      </c>
      <c r="E1063" s="29" t="s">
        <v>635</v>
      </c>
      <c r="F1063" s="30">
        <v>262.94</v>
      </c>
      <c r="G1063" s="30"/>
    </row>
    <row r="1064" spans="1:7" x14ac:dyDescent="0.2">
      <c r="D1064" s="9" t="s">
        <v>3</v>
      </c>
      <c r="E1064" s="17" t="s">
        <v>183</v>
      </c>
      <c r="G1064" s="18">
        <f>6923.8-0</f>
        <v>6923.8</v>
      </c>
    </row>
    <row r="1065" spans="1:7" x14ac:dyDescent="0.2">
      <c r="A1065" s="9" t="s">
        <v>3</v>
      </c>
      <c r="C1065" s="16">
        <v>44834</v>
      </c>
      <c r="D1065" s="9" t="s">
        <v>3</v>
      </c>
      <c r="E1065" s="17" t="s">
        <v>407</v>
      </c>
      <c r="G1065" s="18">
        <v>6923.8</v>
      </c>
    </row>
    <row r="1066" spans="1:7" x14ac:dyDescent="0.2">
      <c r="B1066" s="9" t="s">
        <v>3</v>
      </c>
    </row>
    <row r="1068" spans="1:7" x14ac:dyDescent="0.2">
      <c r="A1068" s="9" t="s">
        <v>703</v>
      </c>
      <c r="C1068" s="16">
        <v>44470</v>
      </c>
      <c r="D1068" s="9" t="s">
        <v>3</v>
      </c>
      <c r="E1068" s="17" t="s">
        <v>74</v>
      </c>
      <c r="G1068" s="18">
        <v>7290</v>
      </c>
    </row>
    <row r="1069" spans="1:7" x14ac:dyDescent="0.2">
      <c r="B1069" s="9" t="s">
        <v>38</v>
      </c>
      <c r="C1069" s="16">
        <v>44470</v>
      </c>
      <c r="D1069" s="9" t="s">
        <v>89</v>
      </c>
      <c r="E1069" s="17" t="s">
        <v>704</v>
      </c>
      <c r="F1069" s="18">
        <v>1025</v>
      </c>
    </row>
    <row r="1070" spans="1:7" x14ac:dyDescent="0.2">
      <c r="C1070" s="16">
        <v>44501</v>
      </c>
      <c r="D1070" s="9" t="s">
        <v>119</v>
      </c>
      <c r="E1070" s="17" t="s">
        <v>705</v>
      </c>
      <c r="F1070" s="18">
        <v>885</v>
      </c>
    </row>
    <row r="1071" spans="1:7" x14ac:dyDescent="0.2">
      <c r="C1071" s="16">
        <v>44531</v>
      </c>
      <c r="D1071" s="9" t="s">
        <v>155</v>
      </c>
      <c r="E1071" s="17" t="s">
        <v>706</v>
      </c>
      <c r="F1071" s="18">
        <v>1137</v>
      </c>
    </row>
    <row r="1072" spans="1:7" x14ac:dyDescent="0.2">
      <c r="C1072" s="16">
        <v>44531</v>
      </c>
      <c r="D1072" s="9" t="s">
        <v>155</v>
      </c>
      <c r="E1072" s="17" t="s">
        <v>707</v>
      </c>
      <c r="F1072" s="18">
        <v>1135</v>
      </c>
    </row>
    <row r="1073" spans="1:7" x14ac:dyDescent="0.2">
      <c r="D1073" s="9" t="s">
        <v>3</v>
      </c>
      <c r="E1073" s="17" t="s">
        <v>183</v>
      </c>
      <c r="G1073" s="18">
        <f>4182-0</f>
        <v>4182</v>
      </c>
    </row>
    <row r="1074" spans="1:7" x14ac:dyDescent="0.2">
      <c r="C1074" s="16">
        <v>44561</v>
      </c>
      <c r="D1074" s="9" t="s">
        <v>3</v>
      </c>
      <c r="E1074" s="17" t="s">
        <v>184</v>
      </c>
      <c r="G1074" s="18">
        <v>11472</v>
      </c>
    </row>
    <row r="1075" spans="1:7" x14ac:dyDescent="0.2">
      <c r="D1075" s="9" t="s">
        <v>3</v>
      </c>
      <c r="E1075" s="17" t="s">
        <v>3</v>
      </c>
    </row>
    <row r="1076" spans="1:7" x14ac:dyDescent="0.2">
      <c r="C1076" s="16">
        <v>44562</v>
      </c>
      <c r="D1076" s="9" t="s">
        <v>3</v>
      </c>
      <c r="E1076" s="17" t="s">
        <v>74</v>
      </c>
    </row>
    <row r="1077" spans="1:7" x14ac:dyDescent="0.2">
      <c r="C1077" s="16">
        <v>44637</v>
      </c>
      <c r="D1077" s="9" t="s">
        <v>240</v>
      </c>
      <c r="E1077" s="17" t="s">
        <v>708</v>
      </c>
      <c r="F1077" s="18">
        <v>777.5</v>
      </c>
    </row>
    <row r="1078" spans="1:7" x14ac:dyDescent="0.2">
      <c r="D1078" s="9" t="s">
        <v>3</v>
      </c>
      <c r="E1078" s="17" t="s">
        <v>183</v>
      </c>
      <c r="G1078" s="18">
        <f>777.5-0</f>
        <v>777.5</v>
      </c>
    </row>
    <row r="1079" spans="1:7" x14ac:dyDescent="0.2">
      <c r="A1079" s="9" t="s">
        <v>3</v>
      </c>
      <c r="C1079" s="16">
        <v>44834</v>
      </c>
      <c r="D1079" s="9" t="s">
        <v>3</v>
      </c>
      <c r="E1079" s="17" t="s">
        <v>407</v>
      </c>
      <c r="G1079" s="18">
        <v>777.5</v>
      </c>
    </row>
    <row r="1080" spans="1:7" x14ac:dyDescent="0.2">
      <c r="B1080" s="9" t="s">
        <v>3</v>
      </c>
    </row>
    <row r="1082" spans="1:7" x14ac:dyDescent="0.2">
      <c r="A1082" s="9" t="s">
        <v>709</v>
      </c>
      <c r="C1082" s="16">
        <v>44470</v>
      </c>
      <c r="D1082" s="9" t="s">
        <v>3</v>
      </c>
      <c r="E1082" s="17" t="s">
        <v>74</v>
      </c>
    </row>
    <row r="1083" spans="1:7" s="31" customFormat="1" x14ac:dyDescent="0.3">
      <c r="A1083" s="27"/>
      <c r="B1083" s="27" t="s">
        <v>39</v>
      </c>
      <c r="C1083" s="28">
        <v>44494</v>
      </c>
      <c r="D1083" s="27" t="s">
        <v>104</v>
      </c>
      <c r="E1083" s="29" t="s">
        <v>710</v>
      </c>
      <c r="F1083" s="30">
        <v>136.34</v>
      </c>
      <c r="G1083" s="30"/>
    </row>
    <row r="1084" spans="1:7" x14ac:dyDescent="0.2">
      <c r="C1084" s="16">
        <v>44515</v>
      </c>
      <c r="D1084" s="9" t="s">
        <v>126</v>
      </c>
      <c r="E1084" s="17" t="s">
        <v>711</v>
      </c>
      <c r="F1084" s="18">
        <v>1462</v>
      </c>
    </row>
    <row r="1085" spans="1:7" x14ac:dyDescent="0.2">
      <c r="D1085" s="9" t="s">
        <v>3</v>
      </c>
      <c r="E1085" s="17" t="s">
        <v>183</v>
      </c>
      <c r="G1085" s="18">
        <f>1598.34-0</f>
        <v>1598.34</v>
      </c>
    </row>
    <row r="1086" spans="1:7" x14ac:dyDescent="0.2">
      <c r="C1086" s="16">
        <v>44561</v>
      </c>
      <c r="D1086" s="9" t="s">
        <v>3</v>
      </c>
      <c r="E1086" s="17" t="s">
        <v>184</v>
      </c>
      <c r="G1086" s="18">
        <v>1598.34</v>
      </c>
    </row>
    <row r="1087" spans="1:7" x14ac:dyDescent="0.2">
      <c r="D1087" s="9" t="s">
        <v>3</v>
      </c>
      <c r="E1087" s="17" t="s">
        <v>3</v>
      </c>
    </row>
    <row r="1088" spans="1:7" x14ac:dyDescent="0.2">
      <c r="C1088" s="16">
        <v>44562</v>
      </c>
      <c r="D1088" s="9" t="s">
        <v>3</v>
      </c>
      <c r="E1088" s="17" t="s">
        <v>74</v>
      </c>
    </row>
    <row r="1089" spans="1:7" x14ac:dyDescent="0.2">
      <c r="A1089" s="9" t="s">
        <v>3</v>
      </c>
      <c r="C1089" s="16">
        <v>44834</v>
      </c>
      <c r="D1089" s="9" t="s">
        <v>3</v>
      </c>
      <c r="E1089" s="17" t="s">
        <v>407</v>
      </c>
    </row>
    <row r="1090" spans="1:7" x14ac:dyDescent="0.2">
      <c r="B1090" s="9" t="s">
        <v>3</v>
      </c>
    </row>
    <row r="1092" spans="1:7" x14ac:dyDescent="0.2">
      <c r="A1092" s="9" t="s">
        <v>712</v>
      </c>
      <c r="C1092" s="16">
        <v>44470</v>
      </c>
      <c r="D1092" s="9" t="s">
        <v>3</v>
      </c>
      <c r="E1092" s="17" t="s">
        <v>74</v>
      </c>
      <c r="G1092" s="18">
        <v>19565.849999999999</v>
      </c>
    </row>
    <row r="1093" spans="1:7" s="31" customFormat="1" ht="20.399999999999999" x14ac:dyDescent="0.3">
      <c r="A1093" s="27"/>
      <c r="B1093" s="27" t="s">
        <v>40</v>
      </c>
      <c r="C1093" s="28">
        <v>44470</v>
      </c>
      <c r="D1093" s="27" t="s">
        <v>91</v>
      </c>
      <c r="E1093" s="29" t="s">
        <v>713</v>
      </c>
      <c r="F1093" s="30">
        <v>2000</v>
      </c>
      <c r="G1093" s="30"/>
    </row>
    <row r="1094" spans="1:7" s="31" customFormat="1" ht="20.399999999999999" x14ac:dyDescent="0.3">
      <c r="A1094" s="27"/>
      <c r="B1094" s="27"/>
      <c r="C1094" s="28">
        <v>44500</v>
      </c>
      <c r="D1094" s="27" t="s">
        <v>109</v>
      </c>
      <c r="E1094" s="29" t="s">
        <v>714</v>
      </c>
      <c r="F1094" s="30">
        <v>336.84</v>
      </c>
      <c r="G1094" s="30"/>
    </row>
    <row r="1095" spans="1:7" s="31" customFormat="1" ht="20.399999999999999" x14ac:dyDescent="0.3">
      <c r="A1095" s="27"/>
      <c r="B1095" s="27"/>
      <c r="C1095" s="28">
        <v>44501</v>
      </c>
      <c r="D1095" s="27" t="s">
        <v>121</v>
      </c>
      <c r="E1095" s="29" t="s">
        <v>715</v>
      </c>
      <c r="F1095" s="30">
        <v>2000</v>
      </c>
      <c r="G1095" s="30"/>
    </row>
    <row r="1096" spans="1:7" s="31" customFormat="1" x14ac:dyDescent="0.3">
      <c r="A1096" s="27"/>
      <c r="B1096" s="27"/>
      <c r="C1096" s="28">
        <v>44530</v>
      </c>
      <c r="D1096" s="27" t="s">
        <v>140</v>
      </c>
      <c r="E1096" s="29" t="s">
        <v>716</v>
      </c>
      <c r="F1096" s="30">
        <v>396.46</v>
      </c>
      <c r="G1096" s="30"/>
    </row>
    <row r="1097" spans="1:7" s="31" customFormat="1" ht="20.399999999999999" x14ac:dyDescent="0.3">
      <c r="A1097" s="27"/>
      <c r="B1097" s="27"/>
      <c r="C1097" s="28">
        <v>44531</v>
      </c>
      <c r="D1097" s="27" t="s">
        <v>149</v>
      </c>
      <c r="E1097" s="29" t="s">
        <v>717</v>
      </c>
      <c r="F1097" s="30">
        <v>2000</v>
      </c>
      <c r="G1097" s="30"/>
    </row>
    <row r="1098" spans="1:7" s="31" customFormat="1" x14ac:dyDescent="0.3">
      <c r="A1098" s="27"/>
      <c r="B1098" s="27"/>
      <c r="C1098" s="28">
        <v>44561</v>
      </c>
      <c r="D1098" s="27" t="s">
        <v>175</v>
      </c>
      <c r="E1098" s="29" t="s">
        <v>718</v>
      </c>
      <c r="F1098" s="30">
        <v>287.32</v>
      </c>
      <c r="G1098" s="30"/>
    </row>
    <row r="1099" spans="1:7" x14ac:dyDescent="0.2">
      <c r="D1099" s="9" t="s">
        <v>3</v>
      </c>
      <c r="E1099" s="17" t="s">
        <v>183</v>
      </c>
      <c r="G1099" s="18">
        <f>7020.62-0</f>
        <v>7020.62</v>
      </c>
    </row>
    <row r="1100" spans="1:7" x14ac:dyDescent="0.2">
      <c r="C1100" s="16">
        <v>44561</v>
      </c>
      <c r="D1100" s="9" t="s">
        <v>3</v>
      </c>
      <c r="E1100" s="17" t="s">
        <v>184</v>
      </c>
      <c r="G1100" s="18">
        <v>26586.47</v>
      </c>
    </row>
    <row r="1101" spans="1:7" x14ac:dyDescent="0.2">
      <c r="D1101" s="9" t="s">
        <v>3</v>
      </c>
      <c r="E1101" s="17" t="s">
        <v>3</v>
      </c>
    </row>
    <row r="1102" spans="1:7" x14ac:dyDescent="0.2">
      <c r="C1102" s="16">
        <v>44562</v>
      </c>
      <c r="D1102" s="9" t="s">
        <v>3</v>
      </c>
      <c r="E1102" s="17" t="s">
        <v>74</v>
      </c>
    </row>
    <row r="1103" spans="1:7" s="31" customFormat="1" ht="20.399999999999999" x14ac:dyDescent="0.3">
      <c r="A1103" s="27"/>
      <c r="B1103" s="27"/>
      <c r="C1103" s="28">
        <v>44562</v>
      </c>
      <c r="D1103" s="27" t="s">
        <v>187</v>
      </c>
      <c r="E1103" s="29" t="s">
        <v>719</v>
      </c>
      <c r="F1103" s="30">
        <v>2000</v>
      </c>
      <c r="G1103" s="30"/>
    </row>
    <row r="1104" spans="1:7" s="31" customFormat="1" x14ac:dyDescent="0.3">
      <c r="A1104" s="27"/>
      <c r="B1104" s="27"/>
      <c r="C1104" s="28">
        <v>44592</v>
      </c>
      <c r="D1104" s="27" t="s">
        <v>203</v>
      </c>
      <c r="E1104" s="29" t="s">
        <v>720</v>
      </c>
      <c r="F1104" s="30">
        <v>255.27</v>
      </c>
      <c r="G1104" s="30"/>
    </row>
    <row r="1105" spans="1:7" s="31" customFormat="1" ht="20.399999999999999" x14ac:dyDescent="0.3">
      <c r="A1105" s="27"/>
      <c r="B1105" s="27"/>
      <c r="C1105" s="28">
        <v>44593</v>
      </c>
      <c r="D1105" s="27" t="s">
        <v>213</v>
      </c>
      <c r="E1105" s="29" t="s">
        <v>721</v>
      </c>
      <c r="F1105" s="30">
        <v>2000</v>
      </c>
      <c r="G1105" s="30"/>
    </row>
    <row r="1106" spans="1:7" s="31" customFormat="1" x14ac:dyDescent="0.3">
      <c r="A1106" s="27"/>
      <c r="B1106" s="27"/>
      <c r="C1106" s="28">
        <v>44620</v>
      </c>
      <c r="D1106" s="27" t="s">
        <v>225</v>
      </c>
      <c r="E1106" s="29" t="s">
        <v>722</v>
      </c>
      <c r="F1106" s="30">
        <v>371.44</v>
      </c>
      <c r="G1106" s="30"/>
    </row>
    <row r="1107" spans="1:7" s="31" customFormat="1" ht="20.399999999999999" x14ac:dyDescent="0.3">
      <c r="A1107" s="27"/>
      <c r="B1107" s="27"/>
      <c r="C1107" s="28">
        <v>44621</v>
      </c>
      <c r="D1107" s="27" t="s">
        <v>236</v>
      </c>
      <c r="E1107" s="29" t="s">
        <v>723</v>
      </c>
      <c r="F1107" s="30">
        <v>2000</v>
      </c>
      <c r="G1107" s="30"/>
    </row>
    <row r="1108" spans="1:7" s="31" customFormat="1" x14ac:dyDescent="0.3">
      <c r="A1108" s="27"/>
      <c r="B1108" s="27"/>
      <c r="C1108" s="28">
        <v>44651</v>
      </c>
      <c r="D1108" s="27" t="s">
        <v>253</v>
      </c>
      <c r="E1108" s="29" t="s">
        <v>724</v>
      </c>
      <c r="F1108" s="30">
        <v>615.80999999999995</v>
      </c>
      <c r="G1108" s="30"/>
    </row>
    <row r="1109" spans="1:7" s="31" customFormat="1" ht="20.399999999999999" x14ac:dyDescent="0.3">
      <c r="A1109" s="27"/>
      <c r="B1109" s="27"/>
      <c r="C1109" s="28">
        <v>44652</v>
      </c>
      <c r="D1109" s="27" t="s">
        <v>260</v>
      </c>
      <c r="E1109" s="29" t="s">
        <v>725</v>
      </c>
      <c r="F1109" s="30">
        <v>2000</v>
      </c>
      <c r="G1109" s="30"/>
    </row>
    <row r="1110" spans="1:7" s="31" customFormat="1" x14ac:dyDescent="0.3">
      <c r="A1110" s="27"/>
      <c r="B1110" s="27"/>
      <c r="C1110" s="28">
        <v>44681</v>
      </c>
      <c r="D1110" s="27" t="s">
        <v>280</v>
      </c>
      <c r="E1110" s="29" t="s">
        <v>726</v>
      </c>
      <c r="F1110" s="30">
        <v>264.82</v>
      </c>
      <c r="G1110" s="30"/>
    </row>
    <row r="1111" spans="1:7" s="31" customFormat="1" ht="20.399999999999999" x14ac:dyDescent="0.3">
      <c r="A1111" s="27"/>
      <c r="B1111" s="27"/>
      <c r="C1111" s="28">
        <v>44682</v>
      </c>
      <c r="D1111" s="27" t="s">
        <v>288</v>
      </c>
      <c r="E1111" s="29" t="s">
        <v>727</v>
      </c>
      <c r="F1111" s="30">
        <v>2000</v>
      </c>
      <c r="G1111" s="30"/>
    </row>
    <row r="1112" spans="1:7" s="31" customFormat="1" x14ac:dyDescent="0.3">
      <c r="A1112" s="27"/>
      <c r="B1112" s="27"/>
      <c r="C1112" s="28">
        <v>44712</v>
      </c>
      <c r="D1112" s="27" t="s">
        <v>308</v>
      </c>
      <c r="E1112" s="29" t="s">
        <v>728</v>
      </c>
      <c r="F1112" s="30">
        <v>545.71</v>
      </c>
      <c r="G1112" s="30"/>
    </row>
    <row r="1113" spans="1:7" s="31" customFormat="1" ht="20.399999999999999" x14ac:dyDescent="0.3">
      <c r="A1113" s="27"/>
      <c r="B1113" s="27"/>
      <c r="C1113" s="28">
        <v>44713</v>
      </c>
      <c r="D1113" s="27" t="s">
        <v>315</v>
      </c>
      <c r="E1113" s="29" t="s">
        <v>729</v>
      </c>
      <c r="F1113" s="30">
        <v>2000</v>
      </c>
      <c r="G1113" s="30"/>
    </row>
    <row r="1114" spans="1:7" s="31" customFormat="1" x14ac:dyDescent="0.3">
      <c r="A1114" s="27"/>
      <c r="B1114" s="27"/>
      <c r="C1114" s="28">
        <v>44742</v>
      </c>
      <c r="D1114" s="27" t="s">
        <v>331</v>
      </c>
      <c r="E1114" s="29" t="s">
        <v>730</v>
      </c>
      <c r="F1114" s="30">
        <v>459.34</v>
      </c>
      <c r="G1114" s="30"/>
    </row>
    <row r="1115" spans="1:7" s="31" customFormat="1" ht="20.399999999999999" x14ac:dyDescent="0.3">
      <c r="A1115" s="27"/>
      <c r="B1115" s="27"/>
      <c r="C1115" s="28">
        <v>44743</v>
      </c>
      <c r="D1115" s="27" t="s">
        <v>342</v>
      </c>
      <c r="E1115" s="29" t="s">
        <v>731</v>
      </c>
      <c r="F1115" s="30">
        <v>2000</v>
      </c>
      <c r="G1115" s="30"/>
    </row>
    <row r="1116" spans="1:7" s="31" customFormat="1" x14ac:dyDescent="0.3">
      <c r="A1116" s="27"/>
      <c r="B1116" s="27"/>
      <c r="C1116" s="28">
        <v>44773</v>
      </c>
      <c r="D1116" s="27" t="s">
        <v>357</v>
      </c>
      <c r="E1116" s="29" t="s">
        <v>732</v>
      </c>
      <c r="F1116" s="30">
        <v>489.39</v>
      </c>
      <c r="G1116" s="30"/>
    </row>
    <row r="1117" spans="1:7" s="31" customFormat="1" ht="20.399999999999999" x14ac:dyDescent="0.3">
      <c r="A1117" s="27"/>
      <c r="B1117" s="27"/>
      <c r="C1117" s="28">
        <v>44774</v>
      </c>
      <c r="D1117" s="27" t="s">
        <v>366</v>
      </c>
      <c r="E1117" s="29" t="s">
        <v>733</v>
      </c>
      <c r="F1117" s="30">
        <v>2000</v>
      </c>
      <c r="G1117" s="30"/>
    </row>
    <row r="1118" spans="1:7" s="31" customFormat="1" x14ac:dyDescent="0.3">
      <c r="A1118" s="27"/>
      <c r="B1118" s="27"/>
      <c r="C1118" s="28">
        <v>44804</v>
      </c>
      <c r="D1118" s="27" t="s">
        <v>381</v>
      </c>
      <c r="E1118" s="29" t="s">
        <v>734</v>
      </c>
      <c r="F1118" s="30">
        <v>638.01</v>
      </c>
      <c r="G1118" s="30"/>
    </row>
    <row r="1119" spans="1:7" s="31" customFormat="1" ht="20.399999999999999" x14ac:dyDescent="0.3">
      <c r="A1119" s="27"/>
      <c r="B1119" s="27"/>
      <c r="C1119" s="28">
        <v>44805</v>
      </c>
      <c r="D1119" s="27" t="s">
        <v>387</v>
      </c>
      <c r="E1119" s="29" t="s">
        <v>735</v>
      </c>
      <c r="F1119" s="30">
        <v>2000</v>
      </c>
      <c r="G1119" s="30"/>
    </row>
    <row r="1120" spans="1:7" s="31" customFormat="1" x14ac:dyDescent="0.3">
      <c r="A1120" s="27"/>
      <c r="B1120" s="27"/>
      <c r="C1120" s="28">
        <v>44834</v>
      </c>
      <c r="D1120" s="27" t="s">
        <v>402</v>
      </c>
      <c r="E1120" s="29" t="s">
        <v>736</v>
      </c>
      <c r="F1120" s="30">
        <v>374.11</v>
      </c>
      <c r="G1120" s="30"/>
    </row>
    <row r="1121" spans="1:7" x14ac:dyDescent="0.2">
      <c r="D1121" s="9" t="s">
        <v>3</v>
      </c>
      <c r="E1121" s="17" t="s">
        <v>183</v>
      </c>
      <c r="G1121" s="18">
        <f>22013.9-0</f>
        <v>22013.9</v>
      </c>
    </row>
    <row r="1122" spans="1:7" x14ac:dyDescent="0.2">
      <c r="A1122" s="9" t="s">
        <v>3</v>
      </c>
      <c r="C1122" s="16">
        <v>44834</v>
      </c>
      <c r="D1122" s="9" t="s">
        <v>3</v>
      </c>
      <c r="E1122" s="17" t="s">
        <v>407</v>
      </c>
      <c r="G1122" s="18">
        <v>22013.9</v>
      </c>
    </row>
    <row r="1123" spans="1:7" x14ac:dyDescent="0.2">
      <c r="B1123" s="9" t="s">
        <v>3</v>
      </c>
    </row>
    <row r="1125" spans="1:7" x14ac:dyDescent="0.2">
      <c r="A1125" s="9" t="s">
        <v>737</v>
      </c>
      <c r="C1125" s="16">
        <v>44470</v>
      </c>
      <c r="D1125" s="9" t="s">
        <v>3</v>
      </c>
      <c r="E1125" s="17" t="s">
        <v>74</v>
      </c>
      <c r="G1125" s="18">
        <v>430</v>
      </c>
    </row>
    <row r="1126" spans="1:7" x14ac:dyDescent="0.2">
      <c r="B1126" s="9" t="s">
        <v>41</v>
      </c>
      <c r="C1126" s="16">
        <v>44515</v>
      </c>
      <c r="D1126" s="9" t="s">
        <v>129</v>
      </c>
      <c r="E1126" s="17" t="s">
        <v>738</v>
      </c>
      <c r="F1126" s="18">
        <v>430</v>
      </c>
    </row>
    <row r="1127" spans="1:7" x14ac:dyDescent="0.2">
      <c r="D1127" s="9" t="s">
        <v>3</v>
      </c>
      <c r="E1127" s="17" t="s">
        <v>183</v>
      </c>
      <c r="G1127" s="18">
        <f>430-0</f>
        <v>430</v>
      </c>
    </row>
    <row r="1128" spans="1:7" x14ac:dyDescent="0.2">
      <c r="C1128" s="16">
        <v>44561</v>
      </c>
      <c r="D1128" s="9" t="s">
        <v>3</v>
      </c>
      <c r="E1128" s="17" t="s">
        <v>184</v>
      </c>
      <c r="G1128" s="18">
        <v>860</v>
      </c>
    </row>
    <row r="1129" spans="1:7" x14ac:dyDescent="0.2">
      <c r="D1129" s="9" t="s">
        <v>3</v>
      </c>
      <c r="E1129" s="17" t="s">
        <v>3</v>
      </c>
    </row>
    <row r="1130" spans="1:7" x14ac:dyDescent="0.2">
      <c r="C1130" s="16">
        <v>44562</v>
      </c>
      <c r="D1130" s="9" t="s">
        <v>3</v>
      </c>
      <c r="E1130" s="17" t="s">
        <v>74</v>
      </c>
    </row>
    <row r="1131" spans="1:7" x14ac:dyDescent="0.2">
      <c r="C1131" s="16">
        <v>44669</v>
      </c>
      <c r="D1131" s="9" t="s">
        <v>265</v>
      </c>
      <c r="E1131" s="17" t="s">
        <v>739</v>
      </c>
      <c r="F1131" s="18">
        <v>430</v>
      </c>
    </row>
    <row r="1132" spans="1:7" x14ac:dyDescent="0.2">
      <c r="D1132" s="9" t="s">
        <v>3</v>
      </c>
      <c r="E1132" s="17" t="s">
        <v>183</v>
      </c>
      <c r="G1132" s="18">
        <f>430-0</f>
        <v>430</v>
      </c>
    </row>
    <row r="1133" spans="1:7" x14ac:dyDescent="0.2">
      <c r="A1133" s="9" t="s">
        <v>3</v>
      </c>
      <c r="C1133" s="16">
        <v>44834</v>
      </c>
      <c r="D1133" s="9" t="s">
        <v>3</v>
      </c>
      <c r="E1133" s="17" t="s">
        <v>407</v>
      </c>
      <c r="G1133" s="18">
        <v>430</v>
      </c>
    </row>
    <row r="1134" spans="1:7" x14ac:dyDescent="0.2">
      <c r="B1134" s="9" t="s">
        <v>3</v>
      </c>
    </row>
    <row r="1136" spans="1:7" x14ac:dyDescent="0.2">
      <c r="A1136" s="9" t="s">
        <v>740</v>
      </c>
      <c r="C1136" s="16">
        <v>44470</v>
      </c>
      <c r="D1136" s="9" t="s">
        <v>3</v>
      </c>
      <c r="E1136" s="17" t="s">
        <v>74</v>
      </c>
      <c r="G1136" s="18">
        <v>1355.1</v>
      </c>
    </row>
    <row r="1137" spans="1:7" x14ac:dyDescent="0.2">
      <c r="B1137" s="9" t="s">
        <v>42</v>
      </c>
      <c r="C1137" s="16">
        <v>44470</v>
      </c>
      <c r="D1137" s="9" t="s">
        <v>83</v>
      </c>
      <c r="E1137" s="17" t="s">
        <v>741</v>
      </c>
      <c r="F1137" s="18">
        <v>36.33</v>
      </c>
    </row>
    <row r="1138" spans="1:7" s="31" customFormat="1" ht="20.399999999999999" x14ac:dyDescent="0.3">
      <c r="A1138" s="27"/>
      <c r="B1138" s="27"/>
      <c r="C1138" s="28">
        <v>44485</v>
      </c>
      <c r="D1138" s="27" t="s">
        <v>103</v>
      </c>
      <c r="E1138" s="29" t="s">
        <v>742</v>
      </c>
      <c r="F1138" s="30">
        <v>53.52</v>
      </c>
      <c r="G1138" s="30"/>
    </row>
    <row r="1139" spans="1:7" s="31" customFormat="1" ht="20.399999999999999" x14ac:dyDescent="0.3">
      <c r="A1139" s="27"/>
      <c r="B1139" s="27"/>
      <c r="C1139" s="28">
        <v>44485</v>
      </c>
      <c r="D1139" s="27" t="s">
        <v>103</v>
      </c>
      <c r="E1139" s="29" t="s">
        <v>743</v>
      </c>
      <c r="F1139" s="30">
        <v>10.53</v>
      </c>
      <c r="G1139" s="30"/>
    </row>
    <row r="1140" spans="1:7" s="31" customFormat="1" ht="20.399999999999999" x14ac:dyDescent="0.3">
      <c r="A1140" s="27"/>
      <c r="B1140" s="27"/>
      <c r="C1140" s="28">
        <v>44494</v>
      </c>
      <c r="D1140" s="27" t="s">
        <v>104</v>
      </c>
      <c r="E1140" s="29" t="s">
        <v>744</v>
      </c>
      <c r="F1140" s="30">
        <v>198.36</v>
      </c>
      <c r="G1140" s="30"/>
    </row>
    <row r="1141" spans="1:7" s="31" customFormat="1" ht="20.399999999999999" x14ac:dyDescent="0.3">
      <c r="A1141" s="27"/>
      <c r="B1141" s="27"/>
      <c r="C1141" s="28">
        <v>44494</v>
      </c>
      <c r="D1141" s="27" t="s">
        <v>104</v>
      </c>
      <c r="E1141" s="29" t="s">
        <v>745</v>
      </c>
      <c r="F1141" s="30">
        <v>27.4</v>
      </c>
      <c r="G1141" s="30"/>
    </row>
    <row r="1142" spans="1:7" x14ac:dyDescent="0.2">
      <c r="C1142" s="16">
        <v>44501</v>
      </c>
      <c r="D1142" s="9" t="s">
        <v>120</v>
      </c>
      <c r="E1142" s="17" t="s">
        <v>746</v>
      </c>
      <c r="F1142" s="18">
        <v>72.66</v>
      </c>
    </row>
    <row r="1143" spans="1:7" s="31" customFormat="1" ht="20.399999999999999" x14ac:dyDescent="0.3">
      <c r="A1143" s="27"/>
      <c r="B1143" s="27"/>
      <c r="C1143" s="28">
        <v>44515</v>
      </c>
      <c r="D1143" s="27" t="s">
        <v>131</v>
      </c>
      <c r="E1143" s="29" t="s">
        <v>747</v>
      </c>
      <c r="F1143" s="30">
        <v>12.67</v>
      </c>
      <c r="G1143" s="30"/>
    </row>
    <row r="1144" spans="1:7" s="31" customFormat="1" ht="20.399999999999999" x14ac:dyDescent="0.3">
      <c r="A1144" s="27"/>
      <c r="B1144" s="27"/>
      <c r="C1144" s="28">
        <v>44530</v>
      </c>
      <c r="D1144" s="27" t="s">
        <v>141</v>
      </c>
      <c r="E1144" s="29" t="s">
        <v>748</v>
      </c>
      <c r="F1144" s="30">
        <v>6</v>
      </c>
      <c r="G1144" s="30"/>
    </row>
    <row r="1145" spans="1:7" x14ac:dyDescent="0.2">
      <c r="C1145" s="16">
        <v>44530</v>
      </c>
      <c r="D1145" s="9" t="s">
        <v>142</v>
      </c>
      <c r="E1145" s="17" t="s">
        <v>749</v>
      </c>
      <c r="F1145" s="18">
        <v>72.66</v>
      </c>
    </row>
    <row r="1146" spans="1:7" x14ac:dyDescent="0.2">
      <c r="C1146" s="16">
        <v>44547</v>
      </c>
      <c r="D1146" s="9" t="s">
        <v>159</v>
      </c>
      <c r="E1146" s="17" t="s">
        <v>750</v>
      </c>
      <c r="F1146" s="18">
        <v>284.39999999999998</v>
      </c>
    </row>
    <row r="1147" spans="1:7" x14ac:dyDescent="0.2">
      <c r="C1147" s="16">
        <v>44547</v>
      </c>
      <c r="D1147" s="9" t="s">
        <v>161</v>
      </c>
      <c r="E1147" s="17" t="s">
        <v>751</v>
      </c>
      <c r="F1147" s="18">
        <v>84</v>
      </c>
    </row>
    <row r="1148" spans="1:7" s="31" customFormat="1" ht="20.399999999999999" x14ac:dyDescent="0.3">
      <c r="A1148" s="27"/>
      <c r="B1148" s="27"/>
      <c r="C1148" s="28">
        <v>44547</v>
      </c>
      <c r="D1148" s="27" t="s">
        <v>167</v>
      </c>
      <c r="E1148" s="29" t="s">
        <v>752</v>
      </c>
      <c r="F1148" s="30">
        <v>11.83</v>
      </c>
      <c r="G1148" s="30"/>
    </row>
    <row r="1149" spans="1:7" s="31" customFormat="1" ht="20.399999999999999" x14ac:dyDescent="0.3">
      <c r="A1149" s="27"/>
      <c r="B1149" s="27"/>
      <c r="C1149" s="28">
        <v>44561</v>
      </c>
      <c r="D1149" s="27" t="s">
        <v>176</v>
      </c>
      <c r="E1149" s="29" t="s">
        <v>612</v>
      </c>
      <c r="F1149" s="30">
        <v>37.89</v>
      </c>
      <c r="G1149" s="30"/>
    </row>
    <row r="1150" spans="1:7" s="31" customFormat="1" ht="20.399999999999999" x14ac:dyDescent="0.3">
      <c r="A1150" s="27"/>
      <c r="B1150" s="27"/>
      <c r="C1150" s="28">
        <v>44561</v>
      </c>
      <c r="D1150" s="27" t="s">
        <v>177</v>
      </c>
      <c r="E1150" s="29" t="s">
        <v>753</v>
      </c>
      <c r="F1150" s="30">
        <v>670</v>
      </c>
      <c r="G1150" s="30"/>
    </row>
    <row r="1151" spans="1:7" x14ac:dyDescent="0.2">
      <c r="D1151" s="9" t="s">
        <v>3</v>
      </c>
      <c r="E1151" s="17" t="s">
        <v>183</v>
      </c>
      <c r="G1151" s="18">
        <f>1578.25-0</f>
        <v>1578.25</v>
      </c>
    </row>
    <row r="1152" spans="1:7" x14ac:dyDescent="0.2">
      <c r="C1152" s="16">
        <v>44561</v>
      </c>
      <c r="D1152" s="9" t="s">
        <v>3</v>
      </c>
      <c r="E1152" s="17" t="s">
        <v>184</v>
      </c>
      <c r="G1152" s="18">
        <v>2933.35</v>
      </c>
    </row>
    <row r="1153" spans="1:7" x14ac:dyDescent="0.2">
      <c r="D1153" s="9" t="s">
        <v>3</v>
      </c>
      <c r="E1153" s="17" t="s">
        <v>3</v>
      </c>
    </row>
    <row r="1154" spans="1:7" x14ac:dyDescent="0.2">
      <c r="C1154" s="16">
        <v>44562</v>
      </c>
      <c r="D1154" s="9" t="s">
        <v>3</v>
      </c>
      <c r="E1154" s="17" t="s">
        <v>74</v>
      </c>
    </row>
    <row r="1155" spans="1:7" x14ac:dyDescent="0.2">
      <c r="C1155" s="16">
        <v>44575</v>
      </c>
      <c r="D1155" s="9" t="s">
        <v>194</v>
      </c>
      <c r="E1155" s="17" t="s">
        <v>754</v>
      </c>
      <c r="F1155" s="18">
        <v>36.33</v>
      </c>
    </row>
    <row r="1156" spans="1:7" s="31" customFormat="1" ht="20.399999999999999" x14ac:dyDescent="0.3">
      <c r="A1156" s="27"/>
      <c r="B1156" s="27"/>
      <c r="C1156" s="28">
        <v>44575</v>
      </c>
      <c r="D1156" s="27" t="s">
        <v>195</v>
      </c>
      <c r="E1156" s="29" t="s">
        <v>755</v>
      </c>
      <c r="F1156" s="30">
        <v>12.6</v>
      </c>
      <c r="G1156" s="30"/>
    </row>
    <row r="1157" spans="1:7" s="31" customFormat="1" x14ac:dyDescent="0.3">
      <c r="A1157" s="27"/>
      <c r="B1157" s="27"/>
      <c r="C1157" s="28">
        <v>44613</v>
      </c>
      <c r="D1157" s="27" t="s">
        <v>218</v>
      </c>
      <c r="E1157" s="29" t="s">
        <v>756</v>
      </c>
      <c r="F1157" s="30">
        <v>20</v>
      </c>
      <c r="G1157" s="30"/>
    </row>
    <row r="1158" spans="1:7" x14ac:dyDescent="0.2">
      <c r="C1158" s="16">
        <v>44613</v>
      </c>
      <c r="D1158" s="9" t="s">
        <v>220</v>
      </c>
      <c r="E1158" s="17" t="s">
        <v>757</v>
      </c>
      <c r="F1158" s="18">
        <v>284.39999999999998</v>
      </c>
    </row>
    <row r="1159" spans="1:7" s="31" customFormat="1" ht="20.399999999999999" x14ac:dyDescent="0.3">
      <c r="A1159" s="27"/>
      <c r="B1159" s="27"/>
      <c r="C1159" s="28">
        <v>44613</v>
      </c>
      <c r="D1159" s="27" t="s">
        <v>222</v>
      </c>
      <c r="E1159" s="29" t="s">
        <v>758</v>
      </c>
      <c r="F1159" s="30">
        <v>16.8</v>
      </c>
      <c r="G1159" s="30"/>
    </row>
    <row r="1160" spans="1:7" x14ac:dyDescent="0.2">
      <c r="C1160" s="16">
        <v>44621</v>
      </c>
      <c r="D1160" s="9" t="s">
        <v>234</v>
      </c>
      <c r="E1160" s="17" t="s">
        <v>759</v>
      </c>
      <c r="F1160" s="18">
        <v>84</v>
      </c>
    </row>
    <row r="1161" spans="1:7" x14ac:dyDescent="0.2">
      <c r="C1161" s="16">
        <v>44637</v>
      </c>
      <c r="D1161" s="9" t="s">
        <v>242</v>
      </c>
      <c r="E1161" s="17" t="s">
        <v>760</v>
      </c>
      <c r="F1161" s="18">
        <v>28.33</v>
      </c>
    </row>
    <row r="1162" spans="1:7" s="31" customFormat="1" ht="20.399999999999999" x14ac:dyDescent="0.3">
      <c r="A1162" s="27"/>
      <c r="B1162" s="27"/>
      <c r="C1162" s="28">
        <v>44637</v>
      </c>
      <c r="D1162" s="27" t="s">
        <v>243</v>
      </c>
      <c r="E1162" s="29" t="s">
        <v>761</v>
      </c>
      <c r="F1162" s="30">
        <v>14.49</v>
      </c>
      <c r="G1162" s="30"/>
    </row>
    <row r="1163" spans="1:7" x14ac:dyDescent="0.2">
      <c r="C1163" s="16">
        <v>44645</v>
      </c>
      <c r="D1163" s="9" t="s">
        <v>246</v>
      </c>
      <c r="E1163" s="17" t="s">
        <v>762</v>
      </c>
      <c r="F1163" s="18">
        <v>124</v>
      </c>
    </row>
    <row r="1164" spans="1:7" s="31" customFormat="1" ht="20.399999999999999" x14ac:dyDescent="0.3">
      <c r="A1164" s="27"/>
      <c r="B1164" s="27"/>
      <c r="C1164" s="28">
        <v>44645</v>
      </c>
      <c r="D1164" s="27" t="s">
        <v>248</v>
      </c>
      <c r="E1164" s="29" t="s">
        <v>763</v>
      </c>
      <c r="F1164" s="30">
        <v>10.74</v>
      </c>
      <c r="G1164" s="30"/>
    </row>
    <row r="1165" spans="1:7" s="31" customFormat="1" ht="20.399999999999999" x14ac:dyDescent="0.3">
      <c r="A1165" s="27"/>
      <c r="B1165" s="27"/>
      <c r="C1165" s="28">
        <v>44645</v>
      </c>
      <c r="D1165" s="27" t="s">
        <v>248</v>
      </c>
      <c r="E1165" s="29" t="s">
        <v>764</v>
      </c>
      <c r="F1165" s="30">
        <v>3.66</v>
      </c>
      <c r="G1165" s="30"/>
    </row>
    <row r="1166" spans="1:7" s="31" customFormat="1" ht="20.399999999999999" x14ac:dyDescent="0.3">
      <c r="A1166" s="27"/>
      <c r="B1166" s="27"/>
      <c r="C1166" s="28">
        <v>44645</v>
      </c>
      <c r="D1166" s="27" t="s">
        <v>248</v>
      </c>
      <c r="E1166" s="29" t="s">
        <v>765</v>
      </c>
      <c r="F1166" s="30">
        <v>131.58000000000001</v>
      </c>
      <c r="G1166" s="30"/>
    </row>
    <row r="1167" spans="1:7" s="31" customFormat="1" ht="20.399999999999999" x14ac:dyDescent="0.3">
      <c r="A1167" s="27"/>
      <c r="B1167" s="27"/>
      <c r="C1167" s="28">
        <v>44645</v>
      </c>
      <c r="D1167" s="27" t="s">
        <v>248</v>
      </c>
      <c r="E1167" s="29" t="s">
        <v>766</v>
      </c>
      <c r="F1167" s="30">
        <v>247.77</v>
      </c>
      <c r="G1167" s="30"/>
    </row>
    <row r="1168" spans="1:7" x14ac:dyDescent="0.2">
      <c r="C1168" s="16">
        <v>44645</v>
      </c>
      <c r="D1168" s="9" t="s">
        <v>249</v>
      </c>
      <c r="E1168" s="17" t="s">
        <v>575</v>
      </c>
      <c r="F1168" s="18">
        <v>225</v>
      </c>
    </row>
    <row r="1169" spans="1:7" x14ac:dyDescent="0.2">
      <c r="C1169" s="16">
        <v>44669</v>
      </c>
      <c r="D1169" s="9" t="s">
        <v>267</v>
      </c>
      <c r="E1169" s="17" t="s">
        <v>767</v>
      </c>
      <c r="F1169" s="18">
        <v>220</v>
      </c>
    </row>
    <row r="1170" spans="1:7" x14ac:dyDescent="0.2">
      <c r="C1170" s="16">
        <v>44669</v>
      </c>
      <c r="D1170" s="9" t="s">
        <v>268</v>
      </c>
      <c r="E1170" s="17" t="s">
        <v>768</v>
      </c>
      <c r="F1170" s="18">
        <v>48.03</v>
      </c>
    </row>
    <row r="1171" spans="1:7" s="31" customFormat="1" ht="20.399999999999999" x14ac:dyDescent="0.3">
      <c r="A1171" s="27"/>
      <c r="B1171" s="27"/>
      <c r="C1171" s="28">
        <v>44669</v>
      </c>
      <c r="D1171" s="27" t="s">
        <v>269</v>
      </c>
      <c r="E1171" s="29" t="s">
        <v>769</v>
      </c>
      <c r="F1171" s="30">
        <v>10.36</v>
      </c>
      <c r="G1171" s="30"/>
    </row>
    <row r="1172" spans="1:7" x14ac:dyDescent="0.2">
      <c r="C1172" s="16">
        <v>44669</v>
      </c>
      <c r="D1172" s="9" t="s">
        <v>270</v>
      </c>
      <c r="E1172" s="17" t="s">
        <v>577</v>
      </c>
      <c r="F1172" s="18">
        <v>20</v>
      </c>
    </row>
    <row r="1173" spans="1:7" x14ac:dyDescent="0.2">
      <c r="C1173" s="16">
        <v>44681</v>
      </c>
      <c r="D1173" s="9" t="s">
        <v>277</v>
      </c>
      <c r="E1173" s="17" t="s">
        <v>770</v>
      </c>
      <c r="F1173" s="18">
        <v>91.98</v>
      </c>
    </row>
    <row r="1174" spans="1:7" x14ac:dyDescent="0.2">
      <c r="C1174" s="16">
        <v>44694</v>
      </c>
      <c r="D1174" s="9" t="s">
        <v>299</v>
      </c>
      <c r="E1174" s="17" t="s">
        <v>771</v>
      </c>
      <c r="F1174" s="18">
        <v>36.33</v>
      </c>
    </row>
    <row r="1175" spans="1:7" s="31" customFormat="1" ht="20.399999999999999" x14ac:dyDescent="0.3">
      <c r="A1175" s="27"/>
      <c r="B1175" s="27"/>
      <c r="C1175" s="28">
        <v>44694</v>
      </c>
      <c r="D1175" s="27" t="s">
        <v>300</v>
      </c>
      <c r="E1175" s="29" t="s">
        <v>772</v>
      </c>
      <c r="F1175" s="30">
        <v>11.34</v>
      </c>
      <c r="G1175" s="30"/>
    </row>
    <row r="1176" spans="1:7" x14ac:dyDescent="0.2">
      <c r="C1176" s="16">
        <v>44704</v>
      </c>
      <c r="D1176" s="9" t="s">
        <v>303</v>
      </c>
      <c r="E1176" s="17" t="s">
        <v>773</v>
      </c>
      <c r="F1176" s="18">
        <v>120</v>
      </c>
    </row>
    <row r="1177" spans="1:7" x14ac:dyDescent="0.2">
      <c r="C1177" s="16">
        <v>44712</v>
      </c>
      <c r="D1177" s="9" t="s">
        <v>307</v>
      </c>
      <c r="E1177" s="17" t="s">
        <v>774</v>
      </c>
      <c r="F1177" s="18">
        <v>57.48</v>
      </c>
    </row>
    <row r="1178" spans="1:7" x14ac:dyDescent="0.2">
      <c r="C1178" s="16">
        <v>44713</v>
      </c>
      <c r="D1178" s="9" t="s">
        <v>313</v>
      </c>
      <c r="E1178" s="17" t="s">
        <v>775</v>
      </c>
      <c r="F1178" s="18">
        <v>84</v>
      </c>
    </row>
    <row r="1179" spans="1:7" x14ac:dyDescent="0.2">
      <c r="C1179" s="16">
        <v>44727</v>
      </c>
      <c r="D1179" s="9" t="s">
        <v>320</v>
      </c>
      <c r="E1179" s="17" t="s">
        <v>776</v>
      </c>
      <c r="F1179" s="18">
        <v>218.36</v>
      </c>
    </row>
    <row r="1180" spans="1:7" x14ac:dyDescent="0.2">
      <c r="C1180" s="16">
        <v>44727</v>
      </c>
      <c r="D1180" s="9" t="s">
        <v>322</v>
      </c>
      <c r="E1180" s="17" t="s">
        <v>777</v>
      </c>
      <c r="F1180" s="18">
        <v>36.33</v>
      </c>
    </row>
    <row r="1181" spans="1:7" s="31" customFormat="1" ht="20.399999999999999" x14ac:dyDescent="0.3">
      <c r="A1181" s="27"/>
      <c r="B1181" s="27"/>
      <c r="C1181" s="28">
        <v>44727</v>
      </c>
      <c r="D1181" s="27" t="s">
        <v>325</v>
      </c>
      <c r="E1181" s="29" t="s">
        <v>778</v>
      </c>
      <c r="F1181" s="30">
        <v>15.12</v>
      </c>
      <c r="G1181" s="30"/>
    </row>
    <row r="1182" spans="1:7" s="31" customFormat="1" ht="20.399999999999999" x14ac:dyDescent="0.3">
      <c r="A1182" s="27"/>
      <c r="B1182" s="27"/>
      <c r="C1182" s="28">
        <v>44735</v>
      </c>
      <c r="D1182" s="27" t="s">
        <v>328</v>
      </c>
      <c r="E1182" s="29" t="s">
        <v>779</v>
      </c>
      <c r="F1182" s="30">
        <v>7.76</v>
      </c>
      <c r="G1182" s="30"/>
    </row>
    <row r="1183" spans="1:7" s="31" customFormat="1" ht="20.399999999999999" x14ac:dyDescent="0.3">
      <c r="A1183" s="27"/>
      <c r="B1183" s="27"/>
      <c r="C1183" s="28">
        <v>44735</v>
      </c>
      <c r="D1183" s="27" t="s">
        <v>328</v>
      </c>
      <c r="E1183" s="29" t="s">
        <v>780</v>
      </c>
      <c r="F1183" s="30">
        <v>1.81</v>
      </c>
      <c r="G1183" s="30"/>
    </row>
    <row r="1184" spans="1:7" s="31" customFormat="1" ht="20.399999999999999" x14ac:dyDescent="0.3">
      <c r="A1184" s="27"/>
      <c r="B1184" s="27"/>
      <c r="C1184" s="28">
        <v>44735</v>
      </c>
      <c r="D1184" s="27" t="s">
        <v>328</v>
      </c>
      <c r="E1184" s="29" t="s">
        <v>781</v>
      </c>
      <c r="F1184" s="30">
        <v>16.670000000000002</v>
      </c>
      <c r="G1184" s="30"/>
    </row>
    <row r="1185" spans="1:7" x14ac:dyDescent="0.2">
      <c r="C1185" s="16">
        <v>44757</v>
      </c>
      <c r="D1185" s="9" t="s">
        <v>347</v>
      </c>
      <c r="E1185" s="17" t="s">
        <v>782</v>
      </c>
      <c r="F1185" s="18">
        <v>72.66</v>
      </c>
    </row>
    <row r="1186" spans="1:7" s="31" customFormat="1" ht="20.399999999999999" x14ac:dyDescent="0.3">
      <c r="A1186" s="27"/>
      <c r="B1186" s="27"/>
      <c r="C1186" s="28">
        <v>44757</v>
      </c>
      <c r="D1186" s="27" t="s">
        <v>348</v>
      </c>
      <c r="E1186" s="29" t="s">
        <v>783</v>
      </c>
      <c r="F1186" s="30">
        <v>12.88</v>
      </c>
      <c r="G1186" s="30"/>
    </row>
    <row r="1187" spans="1:7" x14ac:dyDescent="0.2">
      <c r="C1187" s="16">
        <v>44757</v>
      </c>
      <c r="D1187" s="9" t="s">
        <v>349</v>
      </c>
      <c r="E1187" s="17" t="s">
        <v>583</v>
      </c>
      <c r="F1187" s="18">
        <v>250</v>
      </c>
    </row>
    <row r="1188" spans="1:7" x14ac:dyDescent="0.2">
      <c r="C1188" s="16">
        <v>44763</v>
      </c>
      <c r="D1188" s="9" t="s">
        <v>352</v>
      </c>
      <c r="E1188" s="17" t="s">
        <v>784</v>
      </c>
      <c r="F1188" s="18">
        <v>132</v>
      </c>
    </row>
    <row r="1189" spans="1:7" s="31" customFormat="1" ht="20.399999999999999" x14ac:dyDescent="0.3">
      <c r="A1189" s="27"/>
      <c r="B1189" s="27"/>
      <c r="C1189" s="28">
        <v>44763</v>
      </c>
      <c r="D1189" s="27" t="s">
        <v>353</v>
      </c>
      <c r="E1189" s="29" t="s">
        <v>635</v>
      </c>
      <c r="F1189" s="30">
        <v>8.19</v>
      </c>
      <c r="G1189" s="30"/>
    </row>
    <row r="1190" spans="1:7" x14ac:dyDescent="0.2">
      <c r="C1190" s="16">
        <v>44773</v>
      </c>
      <c r="D1190" s="9" t="s">
        <v>356</v>
      </c>
      <c r="E1190" s="17" t="s">
        <v>785</v>
      </c>
      <c r="F1190" s="18">
        <v>1</v>
      </c>
    </row>
    <row r="1191" spans="1:7" s="31" customFormat="1" ht="20.399999999999999" x14ac:dyDescent="0.3">
      <c r="A1191" s="27"/>
      <c r="B1191" s="27"/>
      <c r="C1191" s="28">
        <v>44789</v>
      </c>
      <c r="D1191" s="27" t="s">
        <v>375</v>
      </c>
      <c r="E1191" s="29" t="s">
        <v>786</v>
      </c>
      <c r="F1191" s="30">
        <v>12.88</v>
      </c>
      <c r="G1191" s="30"/>
    </row>
    <row r="1192" spans="1:7" s="31" customFormat="1" ht="20.399999999999999" x14ac:dyDescent="0.3">
      <c r="A1192" s="27"/>
      <c r="B1192" s="27"/>
      <c r="C1192" s="28">
        <v>44795</v>
      </c>
      <c r="D1192" s="27" t="s">
        <v>378</v>
      </c>
      <c r="E1192" s="29" t="s">
        <v>787</v>
      </c>
      <c r="F1192" s="30">
        <v>34.479999999999997</v>
      </c>
      <c r="G1192" s="30"/>
    </row>
    <row r="1193" spans="1:7" s="31" customFormat="1" ht="20.399999999999999" x14ac:dyDescent="0.3">
      <c r="A1193" s="27"/>
      <c r="B1193" s="27"/>
      <c r="C1193" s="28">
        <v>44795</v>
      </c>
      <c r="D1193" s="27" t="s">
        <v>378</v>
      </c>
      <c r="E1193" s="29" t="s">
        <v>788</v>
      </c>
      <c r="F1193" s="30">
        <v>7.61</v>
      </c>
      <c r="G1193" s="30"/>
    </row>
    <row r="1194" spans="1:7" s="31" customFormat="1" ht="20.399999999999999" x14ac:dyDescent="0.3">
      <c r="A1194" s="27"/>
      <c r="B1194" s="27"/>
      <c r="C1194" s="28">
        <v>44795</v>
      </c>
      <c r="D1194" s="27" t="s">
        <v>378</v>
      </c>
      <c r="E1194" s="29" t="s">
        <v>789</v>
      </c>
      <c r="F1194" s="30">
        <v>3.31</v>
      </c>
      <c r="G1194" s="30"/>
    </row>
    <row r="1195" spans="1:7" x14ac:dyDescent="0.2">
      <c r="C1195" s="16">
        <v>44804</v>
      </c>
      <c r="D1195" s="9" t="s">
        <v>379</v>
      </c>
      <c r="E1195" s="17" t="s">
        <v>790</v>
      </c>
      <c r="F1195" s="18">
        <v>9.4499999999999993</v>
      </c>
    </row>
    <row r="1196" spans="1:7" x14ac:dyDescent="0.2">
      <c r="C1196" s="16">
        <v>44804</v>
      </c>
      <c r="D1196" s="9" t="s">
        <v>380</v>
      </c>
      <c r="E1196" s="17" t="s">
        <v>791</v>
      </c>
      <c r="F1196" s="18">
        <v>99</v>
      </c>
    </row>
    <row r="1197" spans="1:7" x14ac:dyDescent="0.2">
      <c r="C1197" s="16">
        <v>44805</v>
      </c>
      <c r="D1197" s="9" t="s">
        <v>385</v>
      </c>
      <c r="E1197" s="17" t="s">
        <v>792</v>
      </c>
      <c r="F1197" s="18">
        <v>84</v>
      </c>
    </row>
    <row r="1198" spans="1:7" x14ac:dyDescent="0.2">
      <c r="C1198" s="16">
        <v>44818</v>
      </c>
      <c r="D1198" s="9" t="s">
        <v>391</v>
      </c>
      <c r="E1198" s="17" t="s">
        <v>793</v>
      </c>
      <c r="F1198" s="18">
        <v>37.33</v>
      </c>
    </row>
    <row r="1199" spans="1:7" s="31" customFormat="1" ht="20.399999999999999" x14ac:dyDescent="0.3">
      <c r="A1199" s="27"/>
      <c r="B1199" s="27"/>
      <c r="C1199" s="28">
        <v>44818</v>
      </c>
      <c r="D1199" s="27" t="s">
        <v>392</v>
      </c>
      <c r="E1199" s="29" t="s">
        <v>794</v>
      </c>
      <c r="F1199" s="30">
        <v>13.65</v>
      </c>
      <c r="G1199" s="30"/>
    </row>
    <row r="1200" spans="1:7" x14ac:dyDescent="0.2">
      <c r="C1200" s="16">
        <v>44820</v>
      </c>
      <c r="D1200" s="9" t="s">
        <v>393</v>
      </c>
      <c r="E1200" s="17" t="s">
        <v>790</v>
      </c>
      <c r="F1200" s="18">
        <v>-9.4499999999999993</v>
      </c>
    </row>
    <row r="1201" spans="1:7" ht="10.5" customHeight="1" x14ac:dyDescent="0.2">
      <c r="C1201" s="16">
        <v>44820</v>
      </c>
      <c r="D1201" s="9" t="s">
        <v>394</v>
      </c>
      <c r="E1201" s="17" t="s">
        <v>795</v>
      </c>
      <c r="F1201" s="18">
        <v>9.4499999999999993</v>
      </c>
    </row>
    <row r="1202" spans="1:7" s="31" customFormat="1" ht="20.399999999999999" x14ac:dyDescent="0.3">
      <c r="A1202" s="27"/>
      <c r="B1202" s="27"/>
      <c r="C1202" s="28">
        <v>44826</v>
      </c>
      <c r="D1202" s="27" t="s">
        <v>396</v>
      </c>
      <c r="E1202" s="29" t="s">
        <v>796</v>
      </c>
      <c r="F1202" s="30">
        <v>106.75</v>
      </c>
      <c r="G1202" s="30"/>
    </row>
    <row r="1203" spans="1:7" x14ac:dyDescent="0.2">
      <c r="C1203" s="16">
        <v>44826</v>
      </c>
      <c r="D1203" s="9" t="s">
        <v>397</v>
      </c>
      <c r="E1203" s="17" t="s">
        <v>587</v>
      </c>
      <c r="F1203" s="18">
        <v>250</v>
      </c>
    </row>
    <row r="1204" spans="1:7" x14ac:dyDescent="0.2">
      <c r="C1204" s="16">
        <v>44834</v>
      </c>
      <c r="D1204" s="9" t="s">
        <v>399</v>
      </c>
      <c r="E1204" s="17" t="s">
        <v>797</v>
      </c>
      <c r="F1204" s="18">
        <v>134.68</v>
      </c>
    </row>
    <row r="1205" spans="1:7" x14ac:dyDescent="0.2">
      <c r="C1205" s="16">
        <v>44834</v>
      </c>
      <c r="D1205" s="9" t="s">
        <v>401</v>
      </c>
      <c r="E1205" s="17" t="s">
        <v>798</v>
      </c>
      <c r="F1205" s="18">
        <v>150</v>
      </c>
    </row>
    <row r="1206" spans="1:7" x14ac:dyDescent="0.2">
      <c r="D1206" s="9" t="s">
        <v>3</v>
      </c>
      <c r="E1206" s="17" t="s">
        <v>183</v>
      </c>
      <c r="G1206" s="18">
        <f>3664.59-9.45</f>
        <v>3655.1400000000003</v>
      </c>
    </row>
    <row r="1207" spans="1:7" x14ac:dyDescent="0.2">
      <c r="A1207" s="9" t="s">
        <v>3</v>
      </c>
      <c r="C1207" s="16">
        <v>44834</v>
      </c>
      <c r="D1207" s="9" t="s">
        <v>3</v>
      </c>
      <c r="E1207" s="17" t="s">
        <v>407</v>
      </c>
      <c r="G1207" s="18">
        <v>3655.14</v>
      </c>
    </row>
    <row r="1208" spans="1:7" x14ac:dyDescent="0.2">
      <c r="B1208" s="9" t="s">
        <v>3</v>
      </c>
    </row>
    <row r="1210" spans="1:7" x14ac:dyDescent="0.2">
      <c r="A1210" s="9" t="s">
        <v>799</v>
      </c>
      <c r="C1210" s="16">
        <v>44470</v>
      </c>
      <c r="D1210" s="9" t="s">
        <v>3</v>
      </c>
      <c r="E1210" s="17" t="s">
        <v>74</v>
      </c>
      <c r="G1210" s="18">
        <v>319.39</v>
      </c>
    </row>
    <row r="1211" spans="1:7" s="31" customFormat="1" ht="20.399999999999999" x14ac:dyDescent="0.3">
      <c r="A1211" s="27"/>
      <c r="B1211" s="27" t="s">
        <v>43</v>
      </c>
      <c r="C1211" s="28">
        <v>44561</v>
      </c>
      <c r="D1211" s="27" t="s">
        <v>177</v>
      </c>
      <c r="E1211" s="29" t="s">
        <v>800</v>
      </c>
      <c r="F1211" s="30">
        <v>17.899999999999999</v>
      </c>
      <c r="G1211" s="30"/>
    </row>
    <row r="1212" spans="1:7" x14ac:dyDescent="0.2">
      <c r="D1212" s="9" t="s">
        <v>3</v>
      </c>
      <c r="E1212" s="17" t="s">
        <v>183</v>
      </c>
      <c r="G1212" s="18">
        <f>17.9-0</f>
        <v>17.899999999999999</v>
      </c>
    </row>
    <row r="1213" spans="1:7" x14ac:dyDescent="0.2">
      <c r="C1213" s="16">
        <v>44561</v>
      </c>
      <c r="D1213" s="9" t="s">
        <v>3</v>
      </c>
      <c r="E1213" s="17" t="s">
        <v>184</v>
      </c>
      <c r="G1213" s="18">
        <v>337.29</v>
      </c>
    </row>
    <row r="1214" spans="1:7" x14ac:dyDescent="0.2">
      <c r="D1214" s="9" t="s">
        <v>3</v>
      </c>
      <c r="E1214" s="17" t="s">
        <v>3</v>
      </c>
    </row>
    <row r="1215" spans="1:7" x14ac:dyDescent="0.2">
      <c r="C1215" s="16">
        <v>44562</v>
      </c>
      <c r="D1215" s="9" t="s">
        <v>3</v>
      </c>
      <c r="E1215" s="17" t="s">
        <v>74</v>
      </c>
    </row>
    <row r="1216" spans="1:7" s="31" customFormat="1" ht="20.399999999999999" x14ac:dyDescent="0.3">
      <c r="A1216" s="27"/>
      <c r="B1216" s="27"/>
      <c r="C1216" s="28">
        <v>44585</v>
      </c>
      <c r="D1216" s="27" t="s">
        <v>196</v>
      </c>
      <c r="E1216" s="29" t="s">
        <v>801</v>
      </c>
      <c r="F1216" s="30">
        <v>21.15</v>
      </c>
      <c r="G1216" s="30"/>
    </row>
    <row r="1217" spans="1:7" x14ac:dyDescent="0.2">
      <c r="C1217" s="16">
        <v>44651</v>
      </c>
      <c r="D1217" s="9" t="s">
        <v>252</v>
      </c>
      <c r="E1217" s="17" t="s">
        <v>802</v>
      </c>
      <c r="F1217" s="18">
        <v>4.33</v>
      </c>
    </row>
    <row r="1218" spans="1:7" s="31" customFormat="1" ht="20.399999999999999" x14ac:dyDescent="0.3">
      <c r="A1218" s="27"/>
      <c r="B1218" s="27"/>
      <c r="C1218" s="28">
        <v>44676</v>
      </c>
      <c r="D1218" s="27" t="s">
        <v>274</v>
      </c>
      <c r="E1218" s="29" t="s">
        <v>803</v>
      </c>
      <c r="F1218" s="30">
        <v>118</v>
      </c>
      <c r="G1218" s="30"/>
    </row>
    <row r="1219" spans="1:7" s="31" customFormat="1" ht="20.399999999999999" x14ac:dyDescent="0.3">
      <c r="A1219" s="27"/>
      <c r="B1219" s="27"/>
      <c r="C1219" s="28">
        <v>44704</v>
      </c>
      <c r="D1219" s="27" t="s">
        <v>305</v>
      </c>
      <c r="E1219" s="29" t="s">
        <v>804</v>
      </c>
      <c r="F1219" s="30">
        <v>14.1</v>
      </c>
      <c r="G1219" s="30"/>
    </row>
    <row r="1220" spans="1:7" x14ac:dyDescent="0.2">
      <c r="C1220" s="16">
        <v>44712</v>
      </c>
      <c r="D1220" s="9" t="s">
        <v>307</v>
      </c>
      <c r="E1220" s="17" t="s">
        <v>774</v>
      </c>
      <c r="F1220" s="18">
        <v>4.33</v>
      </c>
    </row>
    <row r="1221" spans="1:7" x14ac:dyDescent="0.2">
      <c r="D1221" s="9" t="s">
        <v>3</v>
      </c>
      <c r="E1221" s="17" t="s">
        <v>183</v>
      </c>
      <c r="G1221" s="18">
        <f>161.91-0</f>
        <v>161.91</v>
      </c>
    </row>
    <row r="1222" spans="1:7" x14ac:dyDescent="0.2">
      <c r="A1222" s="9" t="s">
        <v>3</v>
      </c>
      <c r="C1222" s="16">
        <v>44834</v>
      </c>
      <c r="D1222" s="9" t="s">
        <v>3</v>
      </c>
      <c r="E1222" s="17" t="s">
        <v>407</v>
      </c>
      <c r="G1222" s="18">
        <v>161.91</v>
      </c>
    </row>
    <row r="1223" spans="1:7" x14ac:dyDescent="0.2">
      <c r="B1223" s="9" t="s">
        <v>3</v>
      </c>
    </row>
    <row r="1225" spans="1:7" x14ac:dyDescent="0.2">
      <c r="A1225" s="9" t="s">
        <v>805</v>
      </c>
      <c r="C1225" s="16">
        <v>44470</v>
      </c>
      <c r="D1225" s="9" t="s">
        <v>3</v>
      </c>
      <c r="E1225" s="17" t="s">
        <v>74</v>
      </c>
      <c r="G1225" s="18">
        <v>6252.37</v>
      </c>
    </row>
    <row r="1226" spans="1:7" s="31" customFormat="1" x14ac:dyDescent="0.3">
      <c r="A1226" s="27"/>
      <c r="B1226" s="27" t="s">
        <v>44</v>
      </c>
      <c r="C1226" s="28">
        <v>44500</v>
      </c>
      <c r="D1226" s="27" t="s">
        <v>108</v>
      </c>
      <c r="E1226" s="29" t="s">
        <v>806</v>
      </c>
      <c r="F1226" s="30">
        <v>661</v>
      </c>
      <c r="G1226" s="30"/>
    </row>
    <row r="1227" spans="1:7" s="31" customFormat="1" ht="20.399999999999999" x14ac:dyDescent="0.3">
      <c r="A1227" s="27"/>
      <c r="B1227" s="27"/>
      <c r="C1227" s="28">
        <v>44515</v>
      </c>
      <c r="D1227" s="27" t="s">
        <v>131</v>
      </c>
      <c r="E1227" s="29" t="s">
        <v>807</v>
      </c>
      <c r="F1227" s="30">
        <v>1067.8499999999999</v>
      </c>
      <c r="G1227" s="30"/>
    </row>
    <row r="1228" spans="1:7" s="31" customFormat="1" x14ac:dyDescent="0.3">
      <c r="A1228" s="27"/>
      <c r="B1228" s="27"/>
      <c r="C1228" s="28">
        <v>44530</v>
      </c>
      <c r="D1228" s="27" t="s">
        <v>141</v>
      </c>
      <c r="E1228" s="29" t="s">
        <v>808</v>
      </c>
      <c r="F1228" s="30">
        <v>674.01</v>
      </c>
      <c r="G1228" s="30"/>
    </row>
    <row r="1229" spans="1:7" s="31" customFormat="1" x14ac:dyDescent="0.3">
      <c r="A1229" s="27"/>
      <c r="B1229" s="27"/>
      <c r="C1229" s="28">
        <v>44561</v>
      </c>
      <c r="D1229" s="27" t="s">
        <v>176</v>
      </c>
      <c r="E1229" s="29" t="s">
        <v>809</v>
      </c>
      <c r="F1229" s="30">
        <v>673.86</v>
      </c>
      <c r="G1229" s="30"/>
    </row>
    <row r="1230" spans="1:7" x14ac:dyDescent="0.2">
      <c r="D1230" s="9" t="s">
        <v>3</v>
      </c>
      <c r="E1230" s="17" t="s">
        <v>183</v>
      </c>
      <c r="G1230" s="18">
        <f>3076.72-0</f>
        <v>3076.72</v>
      </c>
    </row>
    <row r="1231" spans="1:7" x14ac:dyDescent="0.2">
      <c r="C1231" s="16">
        <v>44561</v>
      </c>
      <c r="D1231" s="9" t="s">
        <v>3</v>
      </c>
      <c r="E1231" s="17" t="s">
        <v>184</v>
      </c>
      <c r="G1231" s="18">
        <v>9329.09</v>
      </c>
    </row>
    <row r="1232" spans="1:7" x14ac:dyDescent="0.2">
      <c r="D1232" s="9" t="s">
        <v>3</v>
      </c>
      <c r="E1232" s="17" t="s">
        <v>3</v>
      </c>
    </row>
    <row r="1233" spans="1:7" x14ac:dyDescent="0.2">
      <c r="C1233" s="16">
        <v>44562</v>
      </c>
      <c r="D1233" s="9" t="s">
        <v>3</v>
      </c>
      <c r="E1233" s="17" t="s">
        <v>74</v>
      </c>
    </row>
    <row r="1234" spans="1:7" s="31" customFormat="1" x14ac:dyDescent="0.3">
      <c r="A1234" s="27"/>
      <c r="B1234" s="27"/>
      <c r="C1234" s="28">
        <v>44592</v>
      </c>
      <c r="D1234" s="27" t="s">
        <v>204</v>
      </c>
      <c r="E1234" s="29" t="s">
        <v>810</v>
      </c>
      <c r="F1234" s="30">
        <v>678.69</v>
      </c>
      <c r="G1234" s="30"/>
    </row>
    <row r="1235" spans="1:7" s="31" customFormat="1" ht="20.399999999999999" x14ac:dyDescent="0.3">
      <c r="A1235" s="27"/>
      <c r="B1235" s="27"/>
      <c r="C1235" s="28">
        <v>44613</v>
      </c>
      <c r="D1235" s="27" t="s">
        <v>222</v>
      </c>
      <c r="E1235" s="29" t="s">
        <v>811</v>
      </c>
      <c r="F1235" s="30">
        <v>1055.8499999999999</v>
      </c>
      <c r="G1235" s="30"/>
    </row>
    <row r="1236" spans="1:7" s="31" customFormat="1" x14ac:dyDescent="0.3">
      <c r="A1236" s="27"/>
      <c r="B1236" s="27"/>
      <c r="C1236" s="28">
        <v>44620</v>
      </c>
      <c r="D1236" s="27" t="s">
        <v>226</v>
      </c>
      <c r="E1236" s="29" t="s">
        <v>812</v>
      </c>
      <c r="F1236" s="30">
        <v>688.4</v>
      </c>
      <c r="G1236" s="30"/>
    </row>
    <row r="1237" spans="1:7" s="31" customFormat="1" x14ac:dyDescent="0.3">
      <c r="A1237" s="27"/>
      <c r="B1237" s="27"/>
      <c r="C1237" s="28">
        <v>44651</v>
      </c>
      <c r="D1237" s="27" t="s">
        <v>254</v>
      </c>
      <c r="E1237" s="29" t="s">
        <v>813</v>
      </c>
      <c r="F1237" s="30">
        <v>709.85</v>
      </c>
      <c r="G1237" s="30"/>
    </row>
    <row r="1238" spans="1:7" s="31" customFormat="1" x14ac:dyDescent="0.3">
      <c r="A1238" s="27"/>
      <c r="B1238" s="27"/>
      <c r="C1238" s="28">
        <v>44681</v>
      </c>
      <c r="D1238" s="27" t="s">
        <v>281</v>
      </c>
      <c r="E1238" s="29" t="s">
        <v>814</v>
      </c>
      <c r="F1238" s="30">
        <v>647.57000000000005</v>
      </c>
      <c r="G1238" s="30"/>
    </row>
    <row r="1239" spans="1:7" s="31" customFormat="1" ht="20.399999999999999" x14ac:dyDescent="0.3">
      <c r="A1239" s="27"/>
      <c r="B1239" s="27"/>
      <c r="C1239" s="28">
        <v>44694</v>
      </c>
      <c r="D1239" s="27" t="s">
        <v>300</v>
      </c>
      <c r="E1239" s="29" t="s">
        <v>446</v>
      </c>
      <c r="F1239" s="30">
        <v>874.95</v>
      </c>
      <c r="G1239" s="30"/>
    </row>
    <row r="1240" spans="1:7" s="31" customFormat="1" ht="20.399999999999999" x14ac:dyDescent="0.3">
      <c r="A1240" s="27"/>
      <c r="B1240" s="27"/>
      <c r="C1240" s="28">
        <v>44694</v>
      </c>
      <c r="D1240" s="27" t="s">
        <v>300</v>
      </c>
      <c r="E1240" s="29" t="s">
        <v>446</v>
      </c>
      <c r="F1240" s="30">
        <v>180.92</v>
      </c>
      <c r="G1240" s="30"/>
    </row>
    <row r="1241" spans="1:7" s="31" customFormat="1" x14ac:dyDescent="0.3">
      <c r="A1241" s="27"/>
      <c r="B1241" s="27"/>
      <c r="C1241" s="28">
        <v>44712</v>
      </c>
      <c r="D1241" s="27" t="s">
        <v>309</v>
      </c>
      <c r="E1241" s="29" t="s">
        <v>815</v>
      </c>
      <c r="F1241" s="30">
        <v>688.25</v>
      </c>
      <c r="G1241" s="30"/>
    </row>
    <row r="1242" spans="1:7" s="31" customFormat="1" x14ac:dyDescent="0.3">
      <c r="A1242" s="27"/>
      <c r="B1242" s="27"/>
      <c r="C1242" s="28">
        <v>44742</v>
      </c>
      <c r="D1242" s="27" t="s">
        <v>332</v>
      </c>
      <c r="E1242" s="29" t="s">
        <v>816</v>
      </c>
      <c r="F1242" s="30">
        <v>690.73</v>
      </c>
      <c r="G1242" s="30"/>
    </row>
    <row r="1243" spans="1:7" s="31" customFormat="1" x14ac:dyDescent="0.3">
      <c r="A1243" s="27"/>
      <c r="B1243" s="27"/>
      <c r="C1243" s="28">
        <v>44773</v>
      </c>
      <c r="D1243" s="27" t="s">
        <v>358</v>
      </c>
      <c r="E1243" s="29" t="s">
        <v>817</v>
      </c>
      <c r="F1243" s="30">
        <v>663.33</v>
      </c>
      <c r="G1243" s="30"/>
    </row>
    <row r="1244" spans="1:7" s="31" customFormat="1" ht="20.399999999999999" x14ac:dyDescent="0.3">
      <c r="A1244" s="27"/>
      <c r="B1244" s="27"/>
      <c r="C1244" s="28">
        <v>44789</v>
      </c>
      <c r="D1244" s="27" t="s">
        <v>375</v>
      </c>
      <c r="E1244" s="29" t="s">
        <v>818</v>
      </c>
      <c r="F1244" s="30">
        <v>1180</v>
      </c>
      <c r="G1244" s="30"/>
    </row>
    <row r="1245" spans="1:7" s="31" customFormat="1" x14ac:dyDescent="0.3">
      <c r="A1245" s="27"/>
      <c r="B1245" s="27"/>
      <c r="C1245" s="28">
        <v>44804</v>
      </c>
      <c r="D1245" s="27" t="s">
        <v>382</v>
      </c>
      <c r="E1245" s="29" t="s">
        <v>819</v>
      </c>
      <c r="F1245" s="30">
        <v>687.3</v>
      </c>
      <c r="G1245" s="30"/>
    </row>
    <row r="1246" spans="1:7" s="31" customFormat="1" x14ac:dyDescent="0.3">
      <c r="A1246" s="27"/>
      <c r="B1246" s="27"/>
      <c r="C1246" s="28">
        <v>44834</v>
      </c>
      <c r="D1246" s="27" t="s">
        <v>403</v>
      </c>
      <c r="E1246" s="29" t="s">
        <v>820</v>
      </c>
      <c r="F1246" s="30">
        <v>648.4</v>
      </c>
      <c r="G1246" s="30"/>
    </row>
    <row r="1247" spans="1:7" x14ac:dyDescent="0.2">
      <c r="D1247" s="9" t="s">
        <v>3</v>
      </c>
      <c r="E1247" s="17" t="s">
        <v>183</v>
      </c>
      <c r="G1247" s="18">
        <f>9394.24-0</f>
        <v>9394.24</v>
      </c>
    </row>
    <row r="1248" spans="1:7" x14ac:dyDescent="0.2">
      <c r="A1248" s="9" t="s">
        <v>3</v>
      </c>
      <c r="C1248" s="16">
        <v>44834</v>
      </c>
      <c r="D1248" s="9" t="s">
        <v>3</v>
      </c>
      <c r="E1248" s="17" t="s">
        <v>407</v>
      </c>
      <c r="G1248" s="18">
        <v>9394.24</v>
      </c>
    </row>
    <row r="1249" spans="1:7" x14ac:dyDescent="0.2">
      <c r="B1249" s="9" t="s">
        <v>3</v>
      </c>
    </row>
    <row r="1251" spans="1:7" x14ac:dyDescent="0.2">
      <c r="A1251" s="9" t="s">
        <v>821</v>
      </c>
      <c r="C1251" s="16">
        <v>44470</v>
      </c>
      <c r="D1251" s="9" t="s">
        <v>3</v>
      </c>
      <c r="E1251" s="17" t="s">
        <v>74</v>
      </c>
      <c r="G1251" s="18">
        <v>3881.48</v>
      </c>
    </row>
    <row r="1252" spans="1:7" x14ac:dyDescent="0.2">
      <c r="B1252" s="9" t="s">
        <v>45</v>
      </c>
      <c r="C1252" s="16">
        <v>44485</v>
      </c>
      <c r="D1252" s="9" t="s">
        <v>99</v>
      </c>
      <c r="E1252" s="17" t="s">
        <v>822</v>
      </c>
      <c r="F1252" s="18">
        <v>1825</v>
      </c>
    </row>
    <row r="1253" spans="1:7" x14ac:dyDescent="0.2">
      <c r="C1253" s="16">
        <v>44485</v>
      </c>
      <c r="D1253" s="9" t="s">
        <v>101</v>
      </c>
      <c r="E1253" s="17" t="s">
        <v>823</v>
      </c>
      <c r="F1253" s="18">
        <v>220</v>
      </c>
    </row>
    <row r="1254" spans="1:7" s="31" customFormat="1" ht="20.399999999999999" x14ac:dyDescent="0.3">
      <c r="A1254" s="27"/>
      <c r="B1254" s="27"/>
      <c r="C1254" s="28">
        <v>44494</v>
      </c>
      <c r="D1254" s="27" t="s">
        <v>104</v>
      </c>
      <c r="E1254" s="29" t="s">
        <v>824</v>
      </c>
      <c r="F1254" s="30">
        <v>257.76</v>
      </c>
      <c r="G1254" s="30"/>
    </row>
    <row r="1255" spans="1:7" x14ac:dyDescent="0.2">
      <c r="C1255" s="16">
        <v>44515</v>
      </c>
      <c r="D1255" s="9" t="s">
        <v>127</v>
      </c>
      <c r="E1255" s="17" t="s">
        <v>825</v>
      </c>
      <c r="F1255" s="18">
        <v>500</v>
      </c>
    </row>
    <row r="1256" spans="1:7" s="31" customFormat="1" x14ac:dyDescent="0.3">
      <c r="A1256" s="27"/>
      <c r="B1256" s="27"/>
      <c r="C1256" s="28">
        <v>44515</v>
      </c>
      <c r="D1256" s="27" t="s">
        <v>132</v>
      </c>
      <c r="E1256" s="29" t="s">
        <v>826</v>
      </c>
      <c r="F1256" s="30">
        <v>80</v>
      </c>
      <c r="G1256" s="30"/>
    </row>
    <row r="1257" spans="1:7" x14ac:dyDescent="0.2">
      <c r="C1257" s="16">
        <v>44515</v>
      </c>
      <c r="D1257" s="9" t="s">
        <v>134</v>
      </c>
      <c r="E1257" s="17" t="s">
        <v>827</v>
      </c>
      <c r="F1257" s="18">
        <v>550</v>
      </c>
    </row>
    <row r="1258" spans="1:7" x14ac:dyDescent="0.2">
      <c r="C1258" s="16">
        <v>44515</v>
      </c>
      <c r="D1258" s="9" t="s">
        <v>135</v>
      </c>
      <c r="E1258" s="17" t="s">
        <v>828</v>
      </c>
      <c r="F1258" s="18">
        <v>250</v>
      </c>
    </row>
    <row r="1259" spans="1:7" x14ac:dyDescent="0.2">
      <c r="C1259" s="16">
        <v>44530</v>
      </c>
      <c r="D1259" s="9" t="s">
        <v>138</v>
      </c>
      <c r="E1259" s="17" t="s">
        <v>829</v>
      </c>
      <c r="F1259" s="18">
        <v>200</v>
      </c>
    </row>
    <row r="1260" spans="1:7" x14ac:dyDescent="0.2">
      <c r="C1260" s="16">
        <v>44531</v>
      </c>
      <c r="D1260" s="9" t="s">
        <v>147</v>
      </c>
      <c r="E1260" s="17" t="s">
        <v>830</v>
      </c>
      <c r="F1260" s="18">
        <v>475</v>
      </c>
    </row>
    <row r="1261" spans="1:7" x14ac:dyDescent="0.2">
      <c r="C1261" s="16">
        <v>44547</v>
      </c>
      <c r="D1261" s="9" t="s">
        <v>163</v>
      </c>
      <c r="E1261" s="17" t="s">
        <v>831</v>
      </c>
      <c r="F1261" s="18">
        <v>245</v>
      </c>
    </row>
    <row r="1262" spans="1:7" s="31" customFormat="1" x14ac:dyDescent="0.3">
      <c r="A1262" s="27"/>
      <c r="B1262" s="27"/>
      <c r="C1262" s="28">
        <v>44547</v>
      </c>
      <c r="D1262" s="27" t="s">
        <v>169</v>
      </c>
      <c r="E1262" s="29" t="s">
        <v>832</v>
      </c>
      <c r="F1262" s="30">
        <v>185</v>
      </c>
      <c r="G1262" s="30"/>
    </row>
    <row r="1263" spans="1:7" x14ac:dyDescent="0.2">
      <c r="C1263" s="16">
        <v>44561</v>
      </c>
      <c r="D1263" s="9" t="s">
        <v>172</v>
      </c>
      <c r="E1263" s="17" t="s">
        <v>833</v>
      </c>
      <c r="F1263" s="18">
        <v>23.98</v>
      </c>
    </row>
    <row r="1264" spans="1:7" s="31" customFormat="1" x14ac:dyDescent="0.3">
      <c r="A1264" s="27"/>
      <c r="B1264" s="27"/>
      <c r="C1264" s="28">
        <v>44561</v>
      </c>
      <c r="D1264" s="27" t="s">
        <v>178</v>
      </c>
      <c r="E1264" s="29" t="s">
        <v>834</v>
      </c>
      <c r="F1264" s="30">
        <v>130</v>
      </c>
      <c r="G1264" s="30"/>
    </row>
    <row r="1265" spans="1:7" x14ac:dyDescent="0.2">
      <c r="D1265" s="9" t="s">
        <v>3</v>
      </c>
      <c r="E1265" s="17" t="s">
        <v>183</v>
      </c>
      <c r="G1265" s="18">
        <f>4941.74-0</f>
        <v>4941.74</v>
      </c>
    </row>
    <row r="1266" spans="1:7" x14ac:dyDescent="0.2">
      <c r="C1266" s="16">
        <v>44561</v>
      </c>
      <c r="D1266" s="9" t="s">
        <v>3</v>
      </c>
      <c r="E1266" s="17" t="s">
        <v>184</v>
      </c>
      <c r="G1266" s="18">
        <v>8823.2199999999993</v>
      </c>
    </row>
    <row r="1267" spans="1:7" x14ac:dyDescent="0.2">
      <c r="D1267" s="9" t="s">
        <v>3</v>
      </c>
      <c r="E1267" s="17" t="s">
        <v>3</v>
      </c>
    </row>
    <row r="1268" spans="1:7" x14ac:dyDescent="0.2">
      <c r="C1268" s="16">
        <v>44562</v>
      </c>
      <c r="D1268" s="9" t="s">
        <v>3</v>
      </c>
      <c r="E1268" s="17" t="s">
        <v>74</v>
      </c>
    </row>
    <row r="1269" spans="1:7" x14ac:dyDescent="0.2">
      <c r="C1269" s="16">
        <v>44575</v>
      </c>
      <c r="D1269" s="9" t="s">
        <v>192</v>
      </c>
      <c r="E1269" s="17" t="s">
        <v>835</v>
      </c>
      <c r="F1269" s="18">
        <v>230</v>
      </c>
    </row>
    <row r="1270" spans="1:7" x14ac:dyDescent="0.2">
      <c r="C1270" s="16">
        <v>44592</v>
      </c>
      <c r="D1270" s="9" t="s">
        <v>200</v>
      </c>
      <c r="E1270" s="17" t="s">
        <v>836</v>
      </c>
      <c r="F1270" s="18">
        <v>71.64</v>
      </c>
    </row>
    <row r="1271" spans="1:7" x14ac:dyDescent="0.2">
      <c r="C1271" s="16">
        <v>44592</v>
      </c>
      <c r="D1271" s="9" t="s">
        <v>200</v>
      </c>
      <c r="E1271" s="17" t="s">
        <v>836</v>
      </c>
      <c r="F1271" s="18">
        <v>99</v>
      </c>
    </row>
    <row r="1272" spans="1:7" x14ac:dyDescent="0.2">
      <c r="C1272" s="16">
        <v>44593</v>
      </c>
      <c r="D1272" s="9" t="s">
        <v>210</v>
      </c>
      <c r="E1272" s="17" t="s">
        <v>837</v>
      </c>
      <c r="F1272" s="18">
        <v>235</v>
      </c>
    </row>
    <row r="1273" spans="1:7" x14ac:dyDescent="0.2">
      <c r="C1273" s="16">
        <v>44613</v>
      </c>
      <c r="D1273" s="9" t="s">
        <v>221</v>
      </c>
      <c r="E1273" s="17" t="s">
        <v>838</v>
      </c>
      <c r="F1273" s="18">
        <v>300</v>
      </c>
    </row>
    <row r="1274" spans="1:7" s="31" customFormat="1" ht="20.399999999999999" x14ac:dyDescent="0.3">
      <c r="A1274" s="27"/>
      <c r="B1274" s="27"/>
      <c r="C1274" s="28">
        <v>44613</v>
      </c>
      <c r="D1274" s="27" t="s">
        <v>223</v>
      </c>
      <c r="E1274" s="29" t="s">
        <v>839</v>
      </c>
      <c r="F1274" s="30">
        <v>1333.23</v>
      </c>
      <c r="G1274" s="30"/>
    </row>
    <row r="1275" spans="1:7" x14ac:dyDescent="0.2">
      <c r="C1275" s="16">
        <v>44637</v>
      </c>
      <c r="D1275" s="9" t="s">
        <v>241</v>
      </c>
      <c r="E1275" s="17" t="s">
        <v>840</v>
      </c>
      <c r="F1275" s="18">
        <v>280</v>
      </c>
    </row>
    <row r="1276" spans="1:7" x14ac:dyDescent="0.2">
      <c r="C1276" s="16">
        <v>44651</v>
      </c>
      <c r="D1276" s="9" t="s">
        <v>250</v>
      </c>
      <c r="E1276" s="17" t="s">
        <v>841</v>
      </c>
      <c r="F1276" s="18">
        <v>500</v>
      </c>
    </row>
    <row r="1277" spans="1:7" x14ac:dyDescent="0.2">
      <c r="C1277" s="16">
        <v>44651</v>
      </c>
      <c r="D1277" s="9" t="s">
        <v>252</v>
      </c>
      <c r="E1277" s="17" t="s">
        <v>802</v>
      </c>
      <c r="F1277" s="18">
        <v>637.39</v>
      </c>
    </row>
    <row r="1278" spans="1:7" x14ac:dyDescent="0.2">
      <c r="C1278" s="16">
        <v>44652</v>
      </c>
      <c r="D1278" s="9" t="s">
        <v>258</v>
      </c>
      <c r="E1278" s="17" t="s">
        <v>842</v>
      </c>
      <c r="F1278" s="18">
        <v>1200</v>
      </c>
    </row>
    <row r="1279" spans="1:7" x14ac:dyDescent="0.2">
      <c r="C1279" s="16">
        <v>44669</v>
      </c>
      <c r="D1279" s="9" t="s">
        <v>266</v>
      </c>
      <c r="E1279" s="17" t="s">
        <v>843</v>
      </c>
      <c r="F1279" s="18">
        <v>280</v>
      </c>
    </row>
    <row r="1280" spans="1:7" x14ac:dyDescent="0.2">
      <c r="C1280" s="16">
        <v>44681</v>
      </c>
      <c r="D1280" s="9" t="s">
        <v>279</v>
      </c>
      <c r="E1280" s="17" t="s">
        <v>844</v>
      </c>
      <c r="F1280" s="18">
        <v>446.7</v>
      </c>
    </row>
    <row r="1281" spans="1:7" x14ac:dyDescent="0.2">
      <c r="C1281" s="16">
        <v>44682</v>
      </c>
      <c r="D1281" s="9" t="s">
        <v>286</v>
      </c>
      <c r="E1281" s="17" t="s">
        <v>845</v>
      </c>
      <c r="F1281" s="18">
        <v>2500</v>
      </c>
    </row>
    <row r="1282" spans="1:7" s="31" customFormat="1" x14ac:dyDescent="0.3">
      <c r="A1282" s="27"/>
      <c r="B1282" s="27"/>
      <c r="C1282" s="28">
        <v>44682</v>
      </c>
      <c r="D1282" s="27" t="s">
        <v>292</v>
      </c>
      <c r="E1282" s="29" t="s">
        <v>846</v>
      </c>
      <c r="F1282" s="30">
        <v>720</v>
      </c>
      <c r="G1282" s="30"/>
    </row>
    <row r="1283" spans="1:7" x14ac:dyDescent="0.2">
      <c r="C1283" s="16">
        <v>44694</v>
      </c>
      <c r="D1283" s="9" t="s">
        <v>296</v>
      </c>
      <c r="E1283" s="17" t="s">
        <v>847</v>
      </c>
      <c r="F1283" s="18">
        <v>265</v>
      </c>
    </row>
    <row r="1284" spans="1:7" s="31" customFormat="1" x14ac:dyDescent="0.3">
      <c r="A1284" s="27"/>
      <c r="B1284" s="27"/>
      <c r="C1284" s="28">
        <v>44704</v>
      </c>
      <c r="D1284" s="27" t="s">
        <v>301</v>
      </c>
      <c r="E1284" s="29" t="s">
        <v>848</v>
      </c>
      <c r="F1284" s="30">
        <v>105</v>
      </c>
      <c r="G1284" s="30"/>
    </row>
    <row r="1285" spans="1:7" s="31" customFormat="1" ht="20.399999999999999" x14ac:dyDescent="0.3">
      <c r="A1285" s="27"/>
      <c r="B1285" s="27"/>
      <c r="C1285" s="28">
        <v>44704</v>
      </c>
      <c r="D1285" s="27" t="s">
        <v>305</v>
      </c>
      <c r="E1285" s="29" t="s">
        <v>849</v>
      </c>
      <c r="F1285" s="30">
        <v>120.45</v>
      </c>
      <c r="G1285" s="30"/>
    </row>
    <row r="1286" spans="1:7" x14ac:dyDescent="0.2">
      <c r="C1286" s="16">
        <v>44712</v>
      </c>
      <c r="D1286" s="9" t="s">
        <v>307</v>
      </c>
      <c r="E1286" s="17" t="s">
        <v>774</v>
      </c>
      <c r="F1286" s="18">
        <v>226.63</v>
      </c>
    </row>
    <row r="1287" spans="1:7" x14ac:dyDescent="0.2">
      <c r="C1287" s="16">
        <v>44713</v>
      </c>
      <c r="D1287" s="9" t="s">
        <v>319</v>
      </c>
      <c r="E1287" s="17" t="s">
        <v>850</v>
      </c>
      <c r="F1287" s="18">
        <v>1050</v>
      </c>
    </row>
    <row r="1288" spans="1:7" x14ac:dyDescent="0.2">
      <c r="C1288" s="16">
        <v>44727</v>
      </c>
      <c r="D1288" s="9" t="s">
        <v>321</v>
      </c>
      <c r="E1288" s="17" t="s">
        <v>851</v>
      </c>
      <c r="F1288" s="18">
        <v>265</v>
      </c>
    </row>
    <row r="1289" spans="1:7" x14ac:dyDescent="0.2">
      <c r="C1289" s="16">
        <v>44727</v>
      </c>
      <c r="D1289" s="9" t="s">
        <v>323</v>
      </c>
      <c r="E1289" s="17" t="s">
        <v>852</v>
      </c>
      <c r="F1289" s="18">
        <v>279</v>
      </c>
    </row>
    <row r="1290" spans="1:7" s="31" customFormat="1" ht="20.399999999999999" x14ac:dyDescent="0.3">
      <c r="A1290" s="27"/>
      <c r="B1290" s="27"/>
      <c r="C1290" s="28">
        <v>44735</v>
      </c>
      <c r="D1290" s="27" t="s">
        <v>328</v>
      </c>
      <c r="E1290" s="29" t="s">
        <v>853</v>
      </c>
      <c r="F1290" s="30">
        <v>800</v>
      </c>
      <c r="G1290" s="30"/>
    </row>
    <row r="1291" spans="1:7" s="31" customFormat="1" ht="20.399999999999999" x14ac:dyDescent="0.3">
      <c r="A1291" s="27"/>
      <c r="B1291" s="27"/>
      <c r="C1291" s="28">
        <v>44735</v>
      </c>
      <c r="D1291" s="27" t="s">
        <v>328</v>
      </c>
      <c r="E1291" s="29" t="s">
        <v>854</v>
      </c>
      <c r="F1291" s="30">
        <v>224.87</v>
      </c>
      <c r="G1291" s="30"/>
    </row>
    <row r="1292" spans="1:7" s="31" customFormat="1" ht="20.399999999999999" x14ac:dyDescent="0.3">
      <c r="A1292" s="27"/>
      <c r="B1292" s="27"/>
      <c r="C1292" s="28">
        <v>44735</v>
      </c>
      <c r="D1292" s="27" t="s">
        <v>328</v>
      </c>
      <c r="E1292" s="29" t="s">
        <v>855</v>
      </c>
      <c r="F1292" s="30">
        <v>299.66000000000003</v>
      </c>
      <c r="G1292" s="30"/>
    </row>
    <row r="1293" spans="1:7" s="31" customFormat="1" ht="20.399999999999999" x14ac:dyDescent="0.3">
      <c r="A1293" s="27"/>
      <c r="B1293" s="27"/>
      <c r="C1293" s="28">
        <v>44735</v>
      </c>
      <c r="D1293" s="27" t="s">
        <v>328</v>
      </c>
      <c r="E1293" s="29" t="s">
        <v>856</v>
      </c>
      <c r="F1293" s="30">
        <v>-283.43</v>
      </c>
      <c r="G1293" s="30"/>
    </row>
    <row r="1294" spans="1:7" x14ac:dyDescent="0.2">
      <c r="C1294" s="16">
        <v>44742</v>
      </c>
      <c r="D1294" s="9" t="s">
        <v>330</v>
      </c>
      <c r="E1294" s="17" t="s">
        <v>857</v>
      </c>
      <c r="F1294" s="18">
        <v>83.31</v>
      </c>
    </row>
    <row r="1295" spans="1:7" s="31" customFormat="1" x14ac:dyDescent="0.3">
      <c r="A1295" s="27"/>
      <c r="B1295" s="27"/>
      <c r="C1295" s="28">
        <v>44742</v>
      </c>
      <c r="D1295" s="27" t="s">
        <v>333</v>
      </c>
      <c r="E1295" s="29" t="s">
        <v>858</v>
      </c>
      <c r="F1295" s="30">
        <v>220</v>
      </c>
      <c r="G1295" s="30"/>
    </row>
    <row r="1296" spans="1:7" x14ac:dyDescent="0.2">
      <c r="C1296" s="16">
        <v>44757</v>
      </c>
      <c r="D1296" s="9" t="s">
        <v>346</v>
      </c>
      <c r="E1296" s="17" t="s">
        <v>859</v>
      </c>
      <c r="F1296" s="18">
        <v>309.75</v>
      </c>
    </row>
    <row r="1297" spans="1:7" x14ac:dyDescent="0.2">
      <c r="C1297" s="16">
        <v>44763</v>
      </c>
      <c r="D1297" s="9" t="s">
        <v>350</v>
      </c>
      <c r="E1297" s="17" t="s">
        <v>860</v>
      </c>
      <c r="F1297" s="18">
        <v>750</v>
      </c>
    </row>
    <row r="1298" spans="1:7" x14ac:dyDescent="0.2">
      <c r="C1298" s="16">
        <v>44773</v>
      </c>
      <c r="D1298" s="9" t="s">
        <v>355</v>
      </c>
      <c r="E1298" s="17" t="s">
        <v>861</v>
      </c>
      <c r="F1298" s="18">
        <v>251.17</v>
      </c>
    </row>
    <row r="1299" spans="1:7" x14ac:dyDescent="0.2">
      <c r="C1299" s="16">
        <v>44774</v>
      </c>
      <c r="D1299" s="9" t="s">
        <v>362</v>
      </c>
      <c r="E1299" s="17" t="s">
        <v>862</v>
      </c>
      <c r="F1299" s="18">
        <v>450</v>
      </c>
    </row>
    <row r="1300" spans="1:7" x14ac:dyDescent="0.2">
      <c r="C1300" s="16">
        <v>44774</v>
      </c>
      <c r="D1300" s="9" t="s">
        <v>364</v>
      </c>
      <c r="E1300" s="17" t="s">
        <v>863</v>
      </c>
      <c r="F1300" s="18">
        <v>400</v>
      </c>
    </row>
    <row r="1301" spans="1:7" x14ac:dyDescent="0.2">
      <c r="C1301" s="16">
        <v>44789</v>
      </c>
      <c r="D1301" s="9" t="s">
        <v>374</v>
      </c>
      <c r="E1301" s="17" t="s">
        <v>864</v>
      </c>
      <c r="F1301" s="18">
        <v>252.75</v>
      </c>
    </row>
    <row r="1302" spans="1:7" x14ac:dyDescent="0.2">
      <c r="C1302" s="16">
        <v>44795</v>
      </c>
      <c r="D1302" s="9" t="s">
        <v>377</v>
      </c>
      <c r="E1302" s="17" t="s">
        <v>865</v>
      </c>
      <c r="F1302" s="18">
        <v>425</v>
      </c>
    </row>
    <row r="1303" spans="1:7" s="31" customFormat="1" ht="20.399999999999999" x14ac:dyDescent="0.3">
      <c r="A1303" s="27"/>
      <c r="B1303" s="27"/>
      <c r="C1303" s="28">
        <v>44826</v>
      </c>
      <c r="D1303" s="27" t="s">
        <v>396</v>
      </c>
      <c r="E1303" s="29" t="s">
        <v>866</v>
      </c>
      <c r="F1303" s="30">
        <v>644.70000000000005</v>
      </c>
      <c r="G1303" s="30"/>
    </row>
    <row r="1304" spans="1:7" ht="10.5" customHeight="1" x14ac:dyDescent="0.2">
      <c r="C1304" s="16">
        <v>44834</v>
      </c>
      <c r="D1304" s="9" t="s">
        <v>398</v>
      </c>
      <c r="E1304" s="17" t="s">
        <v>867</v>
      </c>
      <c r="F1304" s="18">
        <v>37</v>
      </c>
    </row>
    <row r="1305" spans="1:7" ht="10.5" customHeight="1" x14ac:dyDescent="0.2">
      <c r="C1305" s="16">
        <v>44834</v>
      </c>
      <c r="D1305" s="9" t="s">
        <v>398</v>
      </c>
      <c r="E1305" s="17" t="s">
        <v>867</v>
      </c>
      <c r="F1305" s="18">
        <v>275.73</v>
      </c>
    </row>
    <row r="1306" spans="1:7" x14ac:dyDescent="0.2">
      <c r="D1306" s="9" t="s">
        <v>3</v>
      </c>
      <c r="E1306" s="17" t="s">
        <v>183</v>
      </c>
      <c r="G1306" s="18">
        <f>16567.98-283.43</f>
        <v>16284.55</v>
      </c>
    </row>
    <row r="1307" spans="1:7" x14ac:dyDescent="0.2">
      <c r="A1307" s="9" t="s">
        <v>3</v>
      </c>
      <c r="C1307" s="16">
        <v>44834</v>
      </c>
      <c r="D1307" s="9" t="s">
        <v>3</v>
      </c>
      <c r="E1307" s="17" t="s">
        <v>407</v>
      </c>
      <c r="G1307" s="18">
        <v>16284.55</v>
      </c>
    </row>
    <row r="1308" spans="1:7" x14ac:dyDescent="0.2">
      <c r="B1308" s="9" t="s">
        <v>3</v>
      </c>
    </row>
    <row r="1310" spans="1:7" x14ac:dyDescent="0.2">
      <c r="A1310" s="9" t="s">
        <v>868</v>
      </c>
      <c r="C1310" s="16">
        <v>44470</v>
      </c>
      <c r="D1310" s="9" t="s">
        <v>3</v>
      </c>
      <c r="E1310" s="17" t="s">
        <v>74</v>
      </c>
      <c r="G1310" s="18">
        <v>5.59</v>
      </c>
    </row>
    <row r="1311" spans="1:7" x14ac:dyDescent="0.2">
      <c r="B1311" s="9" t="s">
        <v>46</v>
      </c>
      <c r="C1311" s="16">
        <v>44561</v>
      </c>
      <c r="D1311" s="9" t="s">
        <v>3</v>
      </c>
      <c r="E1311" s="17" t="s">
        <v>184</v>
      </c>
      <c r="G1311" s="18">
        <v>5.59</v>
      </c>
    </row>
    <row r="1312" spans="1:7" x14ac:dyDescent="0.2">
      <c r="D1312" s="9" t="s">
        <v>3</v>
      </c>
      <c r="E1312" s="17" t="s">
        <v>3</v>
      </c>
    </row>
    <row r="1313" spans="1:7" x14ac:dyDescent="0.2">
      <c r="C1313" s="16">
        <v>44562</v>
      </c>
      <c r="D1313" s="9" t="s">
        <v>3</v>
      </c>
      <c r="E1313" s="17" t="s">
        <v>74</v>
      </c>
    </row>
    <row r="1314" spans="1:7" x14ac:dyDescent="0.2">
      <c r="C1314" s="16">
        <v>44592</v>
      </c>
      <c r="D1314" s="9" t="s">
        <v>3</v>
      </c>
      <c r="E1314" s="17" t="s">
        <v>46</v>
      </c>
      <c r="F1314" s="18">
        <v>-1.1299999999999999</v>
      </c>
    </row>
    <row r="1315" spans="1:7" x14ac:dyDescent="0.2">
      <c r="D1315" s="9" t="s">
        <v>3</v>
      </c>
      <c r="E1315" s="17" t="s">
        <v>183</v>
      </c>
      <c r="G1315" s="18">
        <f>0-1.13</f>
        <v>-1.1299999999999999</v>
      </c>
    </row>
    <row r="1316" spans="1:7" x14ac:dyDescent="0.2">
      <c r="A1316" s="9" t="s">
        <v>3</v>
      </c>
      <c r="C1316" s="16">
        <v>44834</v>
      </c>
      <c r="D1316" s="9" t="s">
        <v>3</v>
      </c>
      <c r="E1316" s="17" t="s">
        <v>407</v>
      </c>
      <c r="G1316" s="18">
        <v>-1.1299999999999999</v>
      </c>
    </row>
    <row r="1317" spans="1:7" x14ac:dyDescent="0.2">
      <c r="B1317" s="9" t="s">
        <v>3</v>
      </c>
    </row>
    <row r="1319" spans="1:7" x14ac:dyDescent="0.2">
      <c r="A1319" s="9" t="s">
        <v>869</v>
      </c>
      <c r="C1319" s="16">
        <v>44470</v>
      </c>
      <c r="D1319" s="9" t="s">
        <v>3</v>
      </c>
      <c r="E1319" s="17" t="s">
        <v>74</v>
      </c>
      <c r="G1319" s="18">
        <v>1920</v>
      </c>
    </row>
    <row r="1320" spans="1:7" s="31" customFormat="1" ht="20.399999999999999" x14ac:dyDescent="0.3">
      <c r="A1320" s="27"/>
      <c r="B1320" s="27" t="s">
        <v>47</v>
      </c>
      <c r="C1320" s="28">
        <v>44547</v>
      </c>
      <c r="D1320" s="27" t="s">
        <v>165</v>
      </c>
      <c r="E1320" s="29" t="s">
        <v>870</v>
      </c>
      <c r="F1320" s="30">
        <v>430</v>
      </c>
      <c r="G1320" s="30"/>
    </row>
    <row r="1321" spans="1:7" s="31" customFormat="1" ht="20.399999999999999" x14ac:dyDescent="0.3">
      <c r="A1321" s="27"/>
      <c r="B1321" s="27"/>
      <c r="C1321" s="28">
        <v>44561</v>
      </c>
      <c r="D1321" s="27" t="s">
        <v>174</v>
      </c>
      <c r="E1321" s="29" t="s">
        <v>871</v>
      </c>
      <c r="F1321" s="30">
        <v>430</v>
      </c>
      <c r="G1321" s="30"/>
    </row>
    <row r="1322" spans="1:7" s="31" customFormat="1" ht="20.399999999999999" x14ac:dyDescent="0.3">
      <c r="A1322" s="27"/>
      <c r="B1322" s="27"/>
      <c r="C1322" s="28">
        <v>44561</v>
      </c>
      <c r="D1322" s="27" t="s">
        <v>174</v>
      </c>
      <c r="E1322" s="29" t="s">
        <v>872</v>
      </c>
      <c r="F1322" s="30">
        <v>430</v>
      </c>
      <c r="G1322" s="30"/>
    </row>
    <row r="1323" spans="1:7" x14ac:dyDescent="0.2">
      <c r="D1323" s="9" t="s">
        <v>3</v>
      </c>
      <c r="E1323" s="17" t="s">
        <v>183</v>
      </c>
      <c r="G1323" s="18">
        <f>1290-0</f>
        <v>1290</v>
      </c>
    </row>
    <row r="1324" spans="1:7" x14ac:dyDescent="0.2">
      <c r="C1324" s="16">
        <v>44561</v>
      </c>
      <c r="D1324" s="9" t="s">
        <v>3</v>
      </c>
      <c r="E1324" s="17" t="s">
        <v>184</v>
      </c>
      <c r="G1324" s="18">
        <v>3210</v>
      </c>
    </row>
    <row r="1325" spans="1:7" x14ac:dyDescent="0.2">
      <c r="D1325" s="9" t="s">
        <v>3</v>
      </c>
      <c r="E1325" s="17" t="s">
        <v>3</v>
      </c>
    </row>
    <row r="1326" spans="1:7" x14ac:dyDescent="0.2">
      <c r="C1326" s="16">
        <v>44562</v>
      </c>
      <c r="D1326" s="9" t="s">
        <v>3</v>
      </c>
      <c r="E1326" s="17" t="s">
        <v>74</v>
      </c>
    </row>
    <row r="1327" spans="1:7" s="31" customFormat="1" ht="20.399999999999999" x14ac:dyDescent="0.3">
      <c r="A1327" s="27"/>
      <c r="B1327" s="27"/>
      <c r="C1327" s="28">
        <v>44575</v>
      </c>
      <c r="D1327" s="27" t="s">
        <v>193</v>
      </c>
      <c r="E1327" s="29" t="s">
        <v>873</v>
      </c>
      <c r="F1327" s="30">
        <v>430</v>
      </c>
      <c r="G1327" s="30"/>
    </row>
    <row r="1328" spans="1:7" x14ac:dyDescent="0.2">
      <c r="D1328" s="9" t="s">
        <v>3</v>
      </c>
      <c r="E1328" s="17" t="s">
        <v>183</v>
      </c>
      <c r="G1328" s="18">
        <f>430-0</f>
        <v>430</v>
      </c>
    </row>
    <row r="1329" spans="1:7" x14ac:dyDescent="0.2">
      <c r="A1329" s="9" t="s">
        <v>3</v>
      </c>
      <c r="C1329" s="16">
        <v>44834</v>
      </c>
      <c r="D1329" s="9" t="s">
        <v>3</v>
      </c>
      <c r="E1329" s="17" t="s">
        <v>407</v>
      </c>
      <c r="G1329" s="18">
        <v>430</v>
      </c>
    </row>
    <row r="1330" spans="1:7" x14ac:dyDescent="0.2">
      <c r="B1330" s="9" t="s">
        <v>3</v>
      </c>
    </row>
    <row r="1332" spans="1:7" x14ac:dyDescent="0.2">
      <c r="A1332" s="9" t="s">
        <v>874</v>
      </c>
      <c r="C1332" s="16">
        <v>44470</v>
      </c>
      <c r="D1332" s="9" t="s">
        <v>3</v>
      </c>
      <c r="E1332" s="17" t="s">
        <v>74</v>
      </c>
      <c r="G1332" s="18">
        <v>84.05</v>
      </c>
    </row>
    <row r="1333" spans="1:7" s="31" customFormat="1" ht="20.399999999999999" x14ac:dyDescent="0.3">
      <c r="A1333" s="27"/>
      <c r="B1333" s="27" t="s">
        <v>48</v>
      </c>
      <c r="C1333" s="28">
        <v>44494</v>
      </c>
      <c r="D1333" s="27" t="s">
        <v>104</v>
      </c>
      <c r="E1333" s="29" t="s">
        <v>875</v>
      </c>
      <c r="F1333" s="30">
        <v>289.24</v>
      </c>
      <c r="G1333" s="30"/>
    </row>
    <row r="1334" spans="1:7" x14ac:dyDescent="0.2">
      <c r="D1334" s="9" t="s">
        <v>3</v>
      </c>
      <c r="E1334" s="17" t="s">
        <v>183</v>
      </c>
      <c r="G1334" s="18">
        <f>289.24-0</f>
        <v>289.24</v>
      </c>
    </row>
    <row r="1335" spans="1:7" x14ac:dyDescent="0.2">
      <c r="C1335" s="16">
        <v>44561</v>
      </c>
      <c r="D1335" s="9" t="s">
        <v>3</v>
      </c>
      <c r="E1335" s="17" t="s">
        <v>184</v>
      </c>
      <c r="G1335" s="18">
        <v>373.29</v>
      </c>
    </row>
    <row r="1336" spans="1:7" x14ac:dyDescent="0.2">
      <c r="D1336" s="9" t="s">
        <v>3</v>
      </c>
      <c r="E1336" s="17" t="s">
        <v>3</v>
      </c>
    </row>
    <row r="1337" spans="1:7" x14ac:dyDescent="0.2">
      <c r="C1337" s="16">
        <v>44562</v>
      </c>
      <c r="D1337" s="9" t="s">
        <v>3</v>
      </c>
      <c r="E1337" s="17" t="s">
        <v>74</v>
      </c>
    </row>
    <row r="1338" spans="1:7" x14ac:dyDescent="0.2">
      <c r="C1338" s="16">
        <v>44592</v>
      </c>
      <c r="D1338" s="9" t="s">
        <v>200</v>
      </c>
      <c r="E1338" s="17" t="s">
        <v>836</v>
      </c>
      <c r="F1338" s="18">
        <v>9.4700000000000006</v>
      </c>
    </row>
    <row r="1339" spans="1:7" x14ac:dyDescent="0.2">
      <c r="C1339" s="16">
        <v>44681</v>
      </c>
      <c r="D1339" s="9" t="s">
        <v>275</v>
      </c>
      <c r="E1339" s="17" t="s">
        <v>876</v>
      </c>
      <c r="F1339" s="18">
        <v>103.45</v>
      </c>
    </row>
    <row r="1340" spans="1:7" x14ac:dyDescent="0.2">
      <c r="C1340" s="16">
        <v>44735</v>
      </c>
      <c r="D1340" s="9" t="s">
        <v>326</v>
      </c>
      <c r="E1340" s="17" t="s">
        <v>877</v>
      </c>
      <c r="F1340" s="18">
        <v>65</v>
      </c>
    </row>
    <row r="1341" spans="1:7" s="31" customFormat="1" ht="20.399999999999999" x14ac:dyDescent="0.3">
      <c r="A1341" s="27"/>
      <c r="B1341" s="27"/>
      <c r="C1341" s="28">
        <v>44763</v>
      </c>
      <c r="D1341" s="27" t="s">
        <v>354</v>
      </c>
      <c r="E1341" s="29" t="s">
        <v>878</v>
      </c>
      <c r="F1341" s="30">
        <v>283.43</v>
      </c>
      <c r="G1341" s="30"/>
    </row>
    <row r="1342" spans="1:7" x14ac:dyDescent="0.2">
      <c r="C1342" s="16">
        <v>44804</v>
      </c>
      <c r="D1342" s="9" t="s">
        <v>379</v>
      </c>
      <c r="E1342" s="17" t="s">
        <v>790</v>
      </c>
      <c r="F1342" s="18">
        <v>35.729999999999997</v>
      </c>
    </row>
    <row r="1343" spans="1:7" x14ac:dyDescent="0.2">
      <c r="C1343" s="16">
        <v>44820</v>
      </c>
      <c r="D1343" s="9" t="s">
        <v>393</v>
      </c>
      <c r="E1343" s="17" t="s">
        <v>790</v>
      </c>
      <c r="F1343" s="18">
        <v>-35.729999999999997</v>
      </c>
    </row>
    <row r="1344" spans="1:7" ht="10.5" customHeight="1" x14ac:dyDescent="0.2">
      <c r="C1344" s="16">
        <v>44820</v>
      </c>
      <c r="D1344" s="9" t="s">
        <v>394</v>
      </c>
      <c r="E1344" s="17" t="s">
        <v>795</v>
      </c>
      <c r="F1344" s="18">
        <v>35.729999999999997</v>
      </c>
    </row>
    <row r="1345" spans="1:7" x14ac:dyDescent="0.2">
      <c r="D1345" s="9" t="s">
        <v>3</v>
      </c>
      <c r="E1345" s="17" t="s">
        <v>183</v>
      </c>
      <c r="G1345" s="18">
        <f>532.81-35.73</f>
        <v>497.07999999999993</v>
      </c>
    </row>
    <row r="1346" spans="1:7" x14ac:dyDescent="0.2">
      <c r="A1346" s="9" t="s">
        <v>3</v>
      </c>
      <c r="C1346" s="16">
        <v>44834</v>
      </c>
      <c r="D1346" s="9" t="s">
        <v>3</v>
      </c>
      <c r="E1346" s="17" t="s">
        <v>407</v>
      </c>
      <c r="G1346" s="18">
        <v>497.08</v>
      </c>
    </row>
    <row r="1347" spans="1:7" x14ac:dyDescent="0.2">
      <c r="B1347" s="9" t="s">
        <v>3</v>
      </c>
    </row>
    <row r="1349" spans="1:7" x14ac:dyDescent="0.2">
      <c r="A1349" s="9" t="s">
        <v>879</v>
      </c>
      <c r="C1349" s="16">
        <v>44470</v>
      </c>
      <c r="D1349" s="9" t="s">
        <v>3</v>
      </c>
      <c r="E1349" s="17" t="s">
        <v>74</v>
      </c>
      <c r="G1349" s="18">
        <v>8081</v>
      </c>
    </row>
    <row r="1350" spans="1:7" x14ac:dyDescent="0.2">
      <c r="B1350" s="9" t="s">
        <v>49</v>
      </c>
      <c r="C1350" s="16">
        <v>44561</v>
      </c>
      <c r="D1350" s="9" t="s">
        <v>3</v>
      </c>
      <c r="E1350" s="17" t="s">
        <v>184</v>
      </c>
      <c r="G1350" s="18">
        <v>8081</v>
      </c>
    </row>
    <row r="1351" spans="1:7" x14ac:dyDescent="0.2">
      <c r="D1351" s="9" t="s">
        <v>3</v>
      </c>
      <c r="E1351" s="17" t="s">
        <v>3</v>
      </c>
    </row>
    <row r="1352" spans="1:7" x14ac:dyDescent="0.2">
      <c r="C1352" s="16">
        <v>44562</v>
      </c>
      <c r="D1352" s="9" t="s">
        <v>3</v>
      </c>
      <c r="E1352" s="17" t="s">
        <v>74</v>
      </c>
    </row>
    <row r="1353" spans="1:7" x14ac:dyDescent="0.2">
      <c r="C1353" s="16">
        <v>44681</v>
      </c>
      <c r="D1353" s="9" t="s">
        <v>3</v>
      </c>
      <c r="E1353" s="17" t="s">
        <v>284</v>
      </c>
      <c r="F1353" s="18">
        <v>11078</v>
      </c>
    </row>
    <row r="1354" spans="1:7" s="31" customFormat="1" x14ac:dyDescent="0.3">
      <c r="A1354" s="27"/>
      <c r="B1354" s="27"/>
      <c r="C1354" s="28">
        <v>44682</v>
      </c>
      <c r="D1354" s="27" t="s">
        <v>293</v>
      </c>
      <c r="E1354" s="29" t="s">
        <v>880</v>
      </c>
      <c r="F1354" s="30">
        <v>300</v>
      </c>
      <c r="G1354" s="30"/>
    </row>
    <row r="1355" spans="1:7" x14ac:dyDescent="0.2">
      <c r="D1355" s="9" t="s">
        <v>3</v>
      </c>
      <c r="E1355" s="17" t="s">
        <v>183</v>
      </c>
      <c r="G1355" s="18">
        <f>11378-0</f>
        <v>11378</v>
      </c>
    </row>
    <row r="1356" spans="1:7" x14ac:dyDescent="0.2">
      <c r="A1356" s="9" t="s">
        <v>3</v>
      </c>
      <c r="C1356" s="16">
        <v>44834</v>
      </c>
      <c r="D1356" s="9" t="s">
        <v>3</v>
      </c>
      <c r="E1356" s="17" t="s">
        <v>407</v>
      </c>
      <c r="G1356" s="18">
        <v>11378</v>
      </c>
    </row>
    <row r="1357" spans="1:7" x14ac:dyDescent="0.2">
      <c r="B1357" s="9" t="s">
        <v>3</v>
      </c>
    </row>
    <row r="1359" spans="1:7" x14ac:dyDescent="0.2">
      <c r="A1359" s="9" t="s">
        <v>881</v>
      </c>
      <c r="C1359" s="16">
        <v>44501</v>
      </c>
      <c r="D1359" s="9" t="s">
        <v>3</v>
      </c>
      <c r="E1359" s="17" t="s">
        <v>74</v>
      </c>
    </row>
    <row r="1360" spans="1:7" x14ac:dyDescent="0.2">
      <c r="B1360" s="9" t="s">
        <v>50</v>
      </c>
      <c r="C1360" s="16">
        <v>44530</v>
      </c>
      <c r="D1360" s="9" t="s">
        <v>3</v>
      </c>
      <c r="E1360" s="17" t="s">
        <v>146</v>
      </c>
      <c r="F1360" s="18">
        <v>30840.83</v>
      </c>
    </row>
    <row r="1361" spans="1:7" x14ac:dyDescent="0.2">
      <c r="D1361" s="9" t="s">
        <v>3</v>
      </c>
      <c r="E1361" s="17" t="s">
        <v>183</v>
      </c>
      <c r="G1361" s="18">
        <f>30840.83-0</f>
        <v>30840.83</v>
      </c>
    </row>
    <row r="1362" spans="1:7" x14ac:dyDescent="0.2">
      <c r="C1362" s="16">
        <v>44561</v>
      </c>
      <c r="D1362" s="9" t="s">
        <v>3</v>
      </c>
      <c r="E1362" s="17" t="s">
        <v>184</v>
      </c>
      <c r="G1362" s="18">
        <v>30840.83</v>
      </c>
    </row>
    <row r="1363" spans="1:7" x14ac:dyDescent="0.2">
      <c r="D1363" s="9" t="s">
        <v>3</v>
      </c>
      <c r="E1363" s="17" t="s">
        <v>3</v>
      </c>
    </row>
    <row r="1364" spans="1:7" x14ac:dyDescent="0.2">
      <c r="C1364" s="16">
        <v>44562</v>
      </c>
      <c r="D1364" s="9" t="s">
        <v>3</v>
      </c>
      <c r="E1364" s="17" t="s">
        <v>74</v>
      </c>
    </row>
    <row r="1365" spans="1:7" x14ac:dyDescent="0.2">
      <c r="A1365" s="9" t="s">
        <v>3</v>
      </c>
      <c r="C1365" s="16">
        <v>44834</v>
      </c>
      <c r="D1365" s="9" t="s">
        <v>3</v>
      </c>
      <c r="E1365" s="17" t="s">
        <v>407</v>
      </c>
    </row>
    <row r="1366" spans="1:7" x14ac:dyDescent="0.2">
      <c r="B1366" s="9" t="s">
        <v>3</v>
      </c>
    </row>
    <row r="1368" spans="1:7" x14ac:dyDescent="0.2">
      <c r="A1368" s="9" t="s">
        <v>882</v>
      </c>
      <c r="C1368" s="16">
        <v>44470</v>
      </c>
      <c r="D1368" s="9" t="s">
        <v>3</v>
      </c>
      <c r="E1368" s="17" t="s">
        <v>74</v>
      </c>
      <c r="G1368" s="18">
        <v>3600</v>
      </c>
    </row>
    <row r="1369" spans="1:7" s="31" customFormat="1" ht="20.399999999999999" x14ac:dyDescent="0.3">
      <c r="A1369" s="27"/>
      <c r="B1369" s="27" t="s">
        <v>51</v>
      </c>
      <c r="C1369" s="28">
        <v>44470</v>
      </c>
      <c r="D1369" s="27" t="s">
        <v>85</v>
      </c>
      <c r="E1369" s="29" t="s">
        <v>883</v>
      </c>
      <c r="F1369" s="30">
        <v>400</v>
      </c>
      <c r="G1369" s="30"/>
    </row>
    <row r="1370" spans="1:7" s="31" customFormat="1" ht="20.399999999999999" x14ac:dyDescent="0.3">
      <c r="A1370" s="27"/>
      <c r="B1370" s="27"/>
      <c r="C1370" s="28">
        <v>44501</v>
      </c>
      <c r="D1370" s="27" t="s">
        <v>124</v>
      </c>
      <c r="E1370" s="29" t="s">
        <v>884</v>
      </c>
      <c r="F1370" s="30">
        <v>400</v>
      </c>
      <c r="G1370" s="30"/>
    </row>
    <row r="1371" spans="1:7" s="31" customFormat="1" ht="20.399999999999999" x14ac:dyDescent="0.3">
      <c r="A1371" s="27"/>
      <c r="B1371" s="27"/>
      <c r="C1371" s="28">
        <v>44531</v>
      </c>
      <c r="D1371" s="27" t="s">
        <v>150</v>
      </c>
      <c r="E1371" s="29" t="s">
        <v>885</v>
      </c>
      <c r="F1371" s="30">
        <v>400</v>
      </c>
      <c r="G1371" s="30"/>
    </row>
    <row r="1372" spans="1:7" x14ac:dyDescent="0.2">
      <c r="D1372" s="9" t="s">
        <v>3</v>
      </c>
      <c r="E1372" s="17" t="s">
        <v>183</v>
      </c>
      <c r="G1372" s="18">
        <f>1200-0</f>
        <v>1200</v>
      </c>
    </row>
    <row r="1373" spans="1:7" x14ac:dyDescent="0.2">
      <c r="C1373" s="16">
        <v>44561</v>
      </c>
      <c r="D1373" s="9" t="s">
        <v>3</v>
      </c>
      <c r="E1373" s="17" t="s">
        <v>184</v>
      </c>
      <c r="G1373" s="18">
        <v>4800</v>
      </c>
    </row>
    <row r="1374" spans="1:7" x14ac:dyDescent="0.2">
      <c r="D1374" s="9" t="s">
        <v>3</v>
      </c>
      <c r="E1374" s="17" t="s">
        <v>3</v>
      </c>
    </row>
    <row r="1375" spans="1:7" x14ac:dyDescent="0.2">
      <c r="C1375" s="16">
        <v>44562</v>
      </c>
      <c r="D1375" s="9" t="s">
        <v>3</v>
      </c>
      <c r="E1375" s="17" t="s">
        <v>74</v>
      </c>
    </row>
    <row r="1376" spans="1:7" s="31" customFormat="1" ht="20.399999999999999" x14ac:dyDescent="0.3">
      <c r="A1376" s="27"/>
      <c r="B1376" s="27"/>
      <c r="C1376" s="28">
        <v>44562</v>
      </c>
      <c r="D1376" s="27" t="s">
        <v>188</v>
      </c>
      <c r="E1376" s="29" t="s">
        <v>886</v>
      </c>
      <c r="F1376" s="30">
        <v>425</v>
      </c>
      <c r="G1376" s="30"/>
    </row>
    <row r="1377" spans="1:7" x14ac:dyDescent="0.2">
      <c r="C1377" s="16">
        <v>44592</v>
      </c>
      <c r="D1377" s="9" t="s">
        <v>3</v>
      </c>
      <c r="E1377" s="17" t="s">
        <v>114</v>
      </c>
      <c r="F1377" s="18">
        <v>234</v>
      </c>
    </row>
    <row r="1378" spans="1:7" s="31" customFormat="1" ht="20.399999999999999" x14ac:dyDescent="0.3">
      <c r="A1378" s="27"/>
      <c r="B1378" s="27"/>
      <c r="C1378" s="28">
        <v>44593</v>
      </c>
      <c r="D1378" s="27" t="s">
        <v>214</v>
      </c>
      <c r="E1378" s="29" t="s">
        <v>887</v>
      </c>
      <c r="F1378" s="30">
        <v>425</v>
      </c>
      <c r="G1378" s="30"/>
    </row>
    <row r="1379" spans="1:7" x14ac:dyDescent="0.2">
      <c r="C1379" s="16">
        <v>44620</v>
      </c>
      <c r="D1379" s="9" t="s">
        <v>3</v>
      </c>
      <c r="E1379" s="17" t="s">
        <v>114</v>
      </c>
      <c r="F1379" s="18">
        <v>231.89</v>
      </c>
    </row>
    <row r="1380" spans="1:7" s="31" customFormat="1" ht="20.399999999999999" x14ac:dyDescent="0.3">
      <c r="A1380" s="27"/>
      <c r="B1380" s="27"/>
      <c r="C1380" s="28">
        <v>44621</v>
      </c>
      <c r="D1380" s="27" t="s">
        <v>237</v>
      </c>
      <c r="E1380" s="29" t="s">
        <v>888</v>
      </c>
      <c r="F1380" s="30">
        <v>425</v>
      </c>
      <c r="G1380" s="30"/>
    </row>
    <row r="1381" spans="1:7" x14ac:dyDescent="0.2">
      <c r="C1381" s="16">
        <v>44651</v>
      </c>
      <c r="D1381" s="9" t="s">
        <v>3</v>
      </c>
      <c r="E1381" s="17" t="s">
        <v>114</v>
      </c>
      <c r="F1381" s="18">
        <v>231.89</v>
      </c>
    </row>
    <row r="1382" spans="1:7" s="31" customFormat="1" ht="20.399999999999999" x14ac:dyDescent="0.3">
      <c r="A1382" s="27"/>
      <c r="B1382" s="27"/>
      <c r="C1382" s="28">
        <v>44652</v>
      </c>
      <c r="D1382" s="27" t="s">
        <v>261</v>
      </c>
      <c r="E1382" s="29" t="s">
        <v>889</v>
      </c>
      <c r="F1382" s="30">
        <v>425</v>
      </c>
      <c r="G1382" s="30"/>
    </row>
    <row r="1383" spans="1:7" x14ac:dyDescent="0.2">
      <c r="C1383" s="16">
        <v>44681</v>
      </c>
      <c r="D1383" s="9" t="s">
        <v>3</v>
      </c>
      <c r="E1383" s="17" t="s">
        <v>114</v>
      </c>
      <c r="F1383" s="18">
        <v>231.89</v>
      </c>
    </row>
    <row r="1384" spans="1:7" s="31" customFormat="1" ht="20.399999999999999" x14ac:dyDescent="0.3">
      <c r="A1384" s="27"/>
      <c r="B1384" s="27"/>
      <c r="C1384" s="28">
        <v>44682</v>
      </c>
      <c r="D1384" s="27" t="s">
        <v>289</v>
      </c>
      <c r="E1384" s="29" t="s">
        <v>890</v>
      </c>
      <c r="F1384" s="30">
        <v>425</v>
      </c>
      <c r="G1384" s="30"/>
    </row>
    <row r="1385" spans="1:7" x14ac:dyDescent="0.2">
      <c r="C1385" s="16">
        <v>44712</v>
      </c>
      <c r="D1385" s="9" t="s">
        <v>3</v>
      </c>
      <c r="E1385" s="17" t="s">
        <v>114</v>
      </c>
      <c r="F1385" s="18">
        <v>231.5</v>
      </c>
    </row>
    <row r="1386" spans="1:7" s="31" customFormat="1" ht="20.399999999999999" x14ac:dyDescent="0.3">
      <c r="A1386" s="27"/>
      <c r="B1386" s="27"/>
      <c r="C1386" s="28">
        <v>44713</v>
      </c>
      <c r="D1386" s="27" t="s">
        <v>316</v>
      </c>
      <c r="E1386" s="29" t="s">
        <v>891</v>
      </c>
      <c r="F1386" s="30">
        <v>425</v>
      </c>
      <c r="G1386" s="30"/>
    </row>
    <row r="1387" spans="1:7" x14ac:dyDescent="0.2">
      <c r="C1387" s="16">
        <v>44742</v>
      </c>
      <c r="D1387" s="9" t="s">
        <v>3</v>
      </c>
      <c r="E1387" s="17" t="s">
        <v>114</v>
      </c>
      <c r="F1387" s="18">
        <v>231.5</v>
      </c>
    </row>
    <row r="1388" spans="1:7" s="31" customFormat="1" ht="20.399999999999999" x14ac:dyDescent="0.3">
      <c r="A1388" s="27"/>
      <c r="B1388" s="27"/>
      <c r="C1388" s="28">
        <v>44743</v>
      </c>
      <c r="D1388" s="27" t="s">
        <v>343</v>
      </c>
      <c r="E1388" s="29" t="s">
        <v>892</v>
      </c>
      <c r="F1388" s="30">
        <v>425</v>
      </c>
      <c r="G1388" s="30"/>
    </row>
    <row r="1389" spans="1:7" x14ac:dyDescent="0.2">
      <c r="C1389" s="16">
        <v>44773</v>
      </c>
      <c r="D1389" s="9" t="s">
        <v>3</v>
      </c>
      <c r="E1389" s="17" t="s">
        <v>114</v>
      </c>
      <c r="F1389" s="18">
        <v>231.5</v>
      </c>
    </row>
    <row r="1390" spans="1:7" s="31" customFormat="1" ht="20.399999999999999" x14ac:dyDescent="0.3">
      <c r="A1390" s="27"/>
      <c r="B1390" s="27"/>
      <c r="C1390" s="28">
        <v>44774</v>
      </c>
      <c r="D1390" s="27" t="s">
        <v>367</v>
      </c>
      <c r="E1390" s="29" t="s">
        <v>893</v>
      </c>
      <c r="F1390" s="30">
        <v>425</v>
      </c>
      <c r="G1390" s="30"/>
    </row>
    <row r="1391" spans="1:7" s="31" customFormat="1" ht="20.399999999999999" x14ac:dyDescent="0.3">
      <c r="A1391" s="27"/>
      <c r="B1391" s="27"/>
      <c r="C1391" s="28">
        <v>44805</v>
      </c>
      <c r="D1391" s="27" t="s">
        <v>388</v>
      </c>
      <c r="E1391" s="29" t="s">
        <v>894</v>
      </c>
      <c r="F1391" s="30">
        <v>425</v>
      </c>
      <c r="G1391" s="30"/>
    </row>
    <row r="1392" spans="1:7" x14ac:dyDescent="0.2">
      <c r="C1392" s="16">
        <v>44834</v>
      </c>
      <c r="D1392" s="9" t="s">
        <v>3</v>
      </c>
      <c r="E1392" s="17" t="s">
        <v>114</v>
      </c>
      <c r="F1392" s="18">
        <v>233.5</v>
      </c>
    </row>
    <row r="1393" spans="1:7" x14ac:dyDescent="0.2">
      <c r="D1393" s="9" t="s">
        <v>3</v>
      </c>
      <c r="E1393" s="17" t="s">
        <v>183</v>
      </c>
      <c r="G1393" s="18">
        <f>5682.67-0</f>
        <v>5682.67</v>
      </c>
    </row>
    <row r="1394" spans="1:7" x14ac:dyDescent="0.2">
      <c r="A1394" s="9" t="s">
        <v>3</v>
      </c>
      <c r="C1394" s="16">
        <v>44834</v>
      </c>
      <c r="D1394" s="9" t="s">
        <v>3</v>
      </c>
      <c r="E1394" s="17" t="s">
        <v>407</v>
      </c>
      <c r="G1394" s="18">
        <v>5682.67</v>
      </c>
    </row>
    <row r="1395" spans="1:7" x14ac:dyDescent="0.2">
      <c r="B1395" s="9" t="s">
        <v>3</v>
      </c>
    </row>
    <row r="1397" spans="1:7" x14ac:dyDescent="0.2">
      <c r="A1397" s="9" t="s">
        <v>895</v>
      </c>
      <c r="C1397" s="16">
        <v>44470</v>
      </c>
      <c r="D1397" s="9" t="s">
        <v>3</v>
      </c>
      <c r="E1397" s="17" t="s">
        <v>74</v>
      </c>
      <c r="G1397" s="18">
        <v>155.30000000000001</v>
      </c>
    </row>
    <row r="1398" spans="1:7" x14ac:dyDescent="0.2">
      <c r="B1398" s="9" t="s">
        <v>52</v>
      </c>
      <c r="C1398" s="16">
        <v>44561</v>
      </c>
      <c r="D1398" s="9" t="s">
        <v>3</v>
      </c>
      <c r="E1398" s="17" t="s">
        <v>184</v>
      </c>
      <c r="G1398" s="18">
        <v>155.30000000000001</v>
      </c>
    </row>
    <row r="1399" spans="1:7" x14ac:dyDescent="0.2">
      <c r="D1399" s="9" t="s">
        <v>3</v>
      </c>
      <c r="E1399" s="17" t="s">
        <v>3</v>
      </c>
    </row>
    <row r="1400" spans="1:7" x14ac:dyDescent="0.2">
      <c r="C1400" s="16">
        <v>44562</v>
      </c>
      <c r="D1400" s="9" t="s">
        <v>3</v>
      </c>
      <c r="E1400" s="17" t="s">
        <v>74</v>
      </c>
    </row>
    <row r="1401" spans="1:7" s="31" customFormat="1" ht="20.399999999999999" x14ac:dyDescent="0.3">
      <c r="A1401" s="27"/>
      <c r="B1401" s="27"/>
      <c r="C1401" s="28">
        <v>44826</v>
      </c>
      <c r="D1401" s="27" t="s">
        <v>396</v>
      </c>
      <c r="E1401" s="29" t="s">
        <v>896</v>
      </c>
      <c r="F1401" s="30">
        <v>577.20000000000005</v>
      </c>
      <c r="G1401" s="30"/>
    </row>
    <row r="1402" spans="1:7" x14ac:dyDescent="0.2">
      <c r="D1402" s="9" t="s">
        <v>3</v>
      </c>
      <c r="E1402" s="17" t="s">
        <v>183</v>
      </c>
      <c r="G1402" s="18">
        <f>577.2-0</f>
        <v>577.20000000000005</v>
      </c>
    </row>
    <row r="1403" spans="1:7" x14ac:dyDescent="0.2">
      <c r="A1403" s="9" t="s">
        <v>3</v>
      </c>
      <c r="C1403" s="16">
        <v>44834</v>
      </c>
      <c r="D1403" s="9" t="s">
        <v>3</v>
      </c>
      <c r="E1403" s="17" t="s">
        <v>407</v>
      </c>
      <c r="G1403" s="18">
        <v>577.20000000000005</v>
      </c>
    </row>
    <row r="1404" spans="1:7" x14ac:dyDescent="0.2">
      <c r="B1404" s="9" t="s">
        <v>3</v>
      </c>
    </row>
    <row r="1406" spans="1:7" x14ac:dyDescent="0.2">
      <c r="A1406" s="9" t="s">
        <v>897</v>
      </c>
      <c r="C1406" s="16">
        <v>44470</v>
      </c>
      <c r="D1406" s="9" t="s">
        <v>3</v>
      </c>
      <c r="E1406" s="17" t="s">
        <v>74</v>
      </c>
      <c r="G1406" s="18">
        <v>11168.05</v>
      </c>
    </row>
    <row r="1407" spans="1:7" x14ac:dyDescent="0.2">
      <c r="B1407" s="9" t="s">
        <v>53</v>
      </c>
      <c r="C1407" s="16">
        <v>44485</v>
      </c>
      <c r="D1407" s="9" t="s">
        <v>93</v>
      </c>
      <c r="E1407" s="17" t="s">
        <v>898</v>
      </c>
      <c r="F1407" s="18">
        <v>684.2</v>
      </c>
    </row>
    <row r="1408" spans="1:7" x14ac:dyDescent="0.2">
      <c r="C1408" s="16">
        <v>44494</v>
      </c>
      <c r="D1408" s="9" t="s">
        <v>106</v>
      </c>
      <c r="E1408" s="17" t="s">
        <v>899</v>
      </c>
      <c r="F1408" s="18">
        <v>494.78</v>
      </c>
    </row>
    <row r="1409" spans="1:7" s="31" customFormat="1" x14ac:dyDescent="0.3">
      <c r="A1409" s="27"/>
      <c r="B1409" s="27"/>
      <c r="C1409" s="28">
        <v>44494</v>
      </c>
      <c r="D1409" s="27" t="s">
        <v>106</v>
      </c>
      <c r="E1409" s="29" t="s">
        <v>900</v>
      </c>
      <c r="F1409" s="30">
        <v>315.7</v>
      </c>
      <c r="G1409" s="30"/>
    </row>
    <row r="1410" spans="1:7" x14ac:dyDescent="0.2">
      <c r="C1410" s="16">
        <v>44500</v>
      </c>
      <c r="D1410" s="9" t="s">
        <v>3</v>
      </c>
      <c r="E1410" s="17" t="s">
        <v>114</v>
      </c>
      <c r="F1410" s="18">
        <v>219.53</v>
      </c>
    </row>
    <row r="1411" spans="1:7" x14ac:dyDescent="0.2">
      <c r="C1411" s="16">
        <v>44500</v>
      </c>
      <c r="D1411" s="9" t="s">
        <v>3</v>
      </c>
      <c r="E1411" s="17" t="s">
        <v>116</v>
      </c>
      <c r="F1411" s="18">
        <v>27.81</v>
      </c>
    </row>
    <row r="1412" spans="1:7" x14ac:dyDescent="0.2">
      <c r="C1412" s="16">
        <v>44530</v>
      </c>
      <c r="D1412" s="9" t="s">
        <v>143</v>
      </c>
      <c r="E1412" s="17" t="s">
        <v>901</v>
      </c>
      <c r="F1412" s="18">
        <v>474.32</v>
      </c>
    </row>
    <row r="1413" spans="1:7" x14ac:dyDescent="0.2">
      <c r="C1413" s="16">
        <v>44530</v>
      </c>
      <c r="D1413" s="9" t="s">
        <v>143</v>
      </c>
      <c r="E1413" s="17" t="s">
        <v>902</v>
      </c>
      <c r="F1413" s="18">
        <v>414.73</v>
      </c>
    </row>
    <row r="1414" spans="1:7" x14ac:dyDescent="0.2">
      <c r="C1414" s="16">
        <v>44530</v>
      </c>
      <c r="D1414" s="9" t="s">
        <v>3</v>
      </c>
      <c r="E1414" s="17" t="s">
        <v>114</v>
      </c>
      <c r="F1414" s="18">
        <v>218.81</v>
      </c>
    </row>
    <row r="1415" spans="1:7" x14ac:dyDescent="0.2">
      <c r="C1415" s="16">
        <v>44530</v>
      </c>
      <c r="D1415" s="9" t="s">
        <v>3</v>
      </c>
      <c r="E1415" s="17" t="s">
        <v>116</v>
      </c>
      <c r="F1415" s="18">
        <v>74.03</v>
      </c>
    </row>
    <row r="1416" spans="1:7" x14ac:dyDescent="0.2">
      <c r="C1416" s="16">
        <v>44547</v>
      </c>
      <c r="D1416" s="9" t="s">
        <v>158</v>
      </c>
      <c r="E1416" s="17" t="s">
        <v>903</v>
      </c>
      <c r="F1416" s="18">
        <v>227.5</v>
      </c>
    </row>
    <row r="1417" spans="1:7" x14ac:dyDescent="0.2">
      <c r="C1417" s="16">
        <v>44561</v>
      </c>
      <c r="D1417" s="9" t="s">
        <v>171</v>
      </c>
      <c r="E1417" s="17" t="s">
        <v>904</v>
      </c>
      <c r="F1417" s="18">
        <v>523.73</v>
      </c>
    </row>
    <row r="1418" spans="1:7" x14ac:dyDescent="0.2">
      <c r="C1418" s="16">
        <v>44561</v>
      </c>
      <c r="D1418" s="9" t="s">
        <v>171</v>
      </c>
      <c r="E1418" s="17" t="s">
        <v>905</v>
      </c>
      <c r="F1418" s="18">
        <v>454.35</v>
      </c>
    </row>
    <row r="1419" spans="1:7" x14ac:dyDescent="0.2">
      <c r="C1419" s="16">
        <v>44561</v>
      </c>
      <c r="D1419" s="9" t="s">
        <v>3</v>
      </c>
      <c r="E1419" s="17" t="s">
        <v>114</v>
      </c>
      <c r="F1419" s="18">
        <v>218.81</v>
      </c>
    </row>
    <row r="1420" spans="1:7" x14ac:dyDescent="0.2">
      <c r="C1420" s="16">
        <v>44561</v>
      </c>
      <c r="D1420" s="9" t="s">
        <v>3</v>
      </c>
      <c r="E1420" s="17" t="s">
        <v>116</v>
      </c>
      <c r="F1420" s="18">
        <v>113.79</v>
      </c>
    </row>
    <row r="1421" spans="1:7" x14ac:dyDescent="0.2">
      <c r="D1421" s="9" t="s">
        <v>3</v>
      </c>
      <c r="E1421" s="17" t="s">
        <v>183</v>
      </c>
      <c r="G1421" s="18">
        <f>4462.09-0</f>
        <v>4462.09</v>
      </c>
    </row>
    <row r="1422" spans="1:7" x14ac:dyDescent="0.2">
      <c r="C1422" s="16">
        <v>44561</v>
      </c>
      <c r="D1422" s="9" t="s">
        <v>3</v>
      </c>
      <c r="E1422" s="17" t="s">
        <v>184</v>
      </c>
      <c r="G1422" s="18">
        <v>15630.14</v>
      </c>
    </row>
    <row r="1423" spans="1:7" x14ac:dyDescent="0.2">
      <c r="D1423" s="9" t="s">
        <v>3</v>
      </c>
      <c r="E1423" s="17" t="s">
        <v>3</v>
      </c>
    </row>
    <row r="1424" spans="1:7" x14ac:dyDescent="0.2">
      <c r="C1424" s="16">
        <v>44562</v>
      </c>
      <c r="D1424" s="9" t="s">
        <v>3</v>
      </c>
      <c r="E1424" s="17" t="s">
        <v>74</v>
      </c>
    </row>
    <row r="1425" spans="3:6" x14ac:dyDescent="0.2">
      <c r="C1425" s="16">
        <v>44562</v>
      </c>
      <c r="D1425" s="9" t="s">
        <v>185</v>
      </c>
      <c r="E1425" s="17" t="s">
        <v>906</v>
      </c>
      <c r="F1425" s="18">
        <v>113.75</v>
      </c>
    </row>
    <row r="1426" spans="3:6" x14ac:dyDescent="0.2">
      <c r="C1426" s="16">
        <v>44592</v>
      </c>
      <c r="D1426" s="9" t="s">
        <v>3</v>
      </c>
      <c r="E1426" s="17" t="s">
        <v>116</v>
      </c>
      <c r="F1426" s="18">
        <v>233.62</v>
      </c>
    </row>
    <row r="1427" spans="3:6" x14ac:dyDescent="0.2">
      <c r="C1427" s="16">
        <v>44593</v>
      </c>
      <c r="D1427" s="9" t="s">
        <v>209</v>
      </c>
      <c r="E1427" s="17" t="s">
        <v>907</v>
      </c>
      <c r="F1427" s="18">
        <v>121.03</v>
      </c>
    </row>
    <row r="1428" spans="3:6" x14ac:dyDescent="0.2">
      <c r="C1428" s="16">
        <v>44620</v>
      </c>
      <c r="D1428" s="9" t="s">
        <v>3</v>
      </c>
      <c r="E1428" s="17" t="s">
        <v>116</v>
      </c>
      <c r="F1428" s="18">
        <v>192.05</v>
      </c>
    </row>
    <row r="1429" spans="3:6" x14ac:dyDescent="0.2">
      <c r="C1429" s="16">
        <v>44620</v>
      </c>
      <c r="D1429" s="9" t="s">
        <v>3</v>
      </c>
      <c r="E1429" s="17" t="s">
        <v>228</v>
      </c>
      <c r="F1429" s="18">
        <v>396.24</v>
      </c>
    </row>
    <row r="1430" spans="3:6" x14ac:dyDescent="0.2">
      <c r="C1430" s="16">
        <v>44620</v>
      </c>
      <c r="D1430" s="9" t="s">
        <v>3</v>
      </c>
      <c r="E1430" s="17" t="s">
        <v>228</v>
      </c>
      <c r="F1430" s="18">
        <v>515.74</v>
      </c>
    </row>
    <row r="1431" spans="3:6" x14ac:dyDescent="0.2">
      <c r="C1431" s="16">
        <v>44621</v>
      </c>
      <c r="D1431" s="9" t="s">
        <v>231</v>
      </c>
      <c r="E1431" s="17" t="s">
        <v>908</v>
      </c>
      <c r="F1431" s="18">
        <v>121.85</v>
      </c>
    </row>
    <row r="1432" spans="3:6" x14ac:dyDescent="0.2">
      <c r="C1432" s="16">
        <v>44651</v>
      </c>
      <c r="D1432" s="9" t="s">
        <v>3</v>
      </c>
      <c r="E1432" s="17" t="s">
        <v>116</v>
      </c>
      <c r="F1432" s="18">
        <v>183.3</v>
      </c>
    </row>
    <row r="1433" spans="3:6" x14ac:dyDescent="0.2">
      <c r="C1433" s="16">
        <v>44651</v>
      </c>
      <c r="D1433" s="9" t="s">
        <v>3</v>
      </c>
      <c r="E1433" s="17" t="s">
        <v>255</v>
      </c>
      <c r="F1433" s="18">
        <v>528.83000000000004</v>
      </c>
    </row>
    <row r="1434" spans="3:6" x14ac:dyDescent="0.2">
      <c r="C1434" s="16">
        <v>44651</v>
      </c>
      <c r="D1434" s="9" t="s">
        <v>3</v>
      </c>
      <c r="E1434" s="17" t="s">
        <v>255</v>
      </c>
      <c r="F1434" s="18">
        <v>421.92</v>
      </c>
    </row>
    <row r="1435" spans="3:6" x14ac:dyDescent="0.2">
      <c r="C1435" s="16">
        <v>44652</v>
      </c>
      <c r="D1435" s="9" t="s">
        <v>257</v>
      </c>
      <c r="E1435" s="17" t="s">
        <v>909</v>
      </c>
      <c r="F1435" s="18">
        <v>126.97</v>
      </c>
    </row>
    <row r="1436" spans="3:6" x14ac:dyDescent="0.2">
      <c r="C1436" s="16">
        <v>44681</v>
      </c>
      <c r="D1436" s="9" t="s">
        <v>3</v>
      </c>
      <c r="E1436" s="17" t="s">
        <v>255</v>
      </c>
      <c r="F1436" s="18">
        <v>397.07</v>
      </c>
    </row>
    <row r="1437" spans="3:6" x14ac:dyDescent="0.2">
      <c r="C1437" s="16">
        <v>44681</v>
      </c>
      <c r="D1437" s="9" t="s">
        <v>3</v>
      </c>
      <c r="E1437" s="17" t="s">
        <v>116</v>
      </c>
      <c r="F1437" s="18">
        <v>131.52000000000001</v>
      </c>
    </row>
    <row r="1438" spans="3:6" x14ac:dyDescent="0.2">
      <c r="C1438" s="16">
        <v>44681</v>
      </c>
      <c r="D1438" s="9" t="s">
        <v>3</v>
      </c>
      <c r="E1438" s="17" t="s">
        <v>255</v>
      </c>
      <c r="F1438" s="18">
        <v>495.55</v>
      </c>
    </row>
    <row r="1439" spans="3:6" x14ac:dyDescent="0.2">
      <c r="C1439" s="16">
        <v>44694</v>
      </c>
      <c r="D1439" s="9" t="s">
        <v>295</v>
      </c>
      <c r="E1439" s="17" t="s">
        <v>910</v>
      </c>
      <c r="F1439" s="18">
        <v>130.31</v>
      </c>
    </row>
    <row r="1440" spans="3:6" x14ac:dyDescent="0.2">
      <c r="C1440" s="16">
        <v>44712</v>
      </c>
      <c r="D1440" s="9" t="s">
        <v>3</v>
      </c>
      <c r="E1440" s="17" t="s">
        <v>255</v>
      </c>
      <c r="F1440" s="18">
        <v>385.38</v>
      </c>
    </row>
    <row r="1441" spans="3:6" x14ac:dyDescent="0.2">
      <c r="C1441" s="16">
        <v>44712</v>
      </c>
      <c r="D1441" s="9" t="s">
        <v>3</v>
      </c>
      <c r="E1441" s="17" t="s">
        <v>116</v>
      </c>
      <c r="F1441" s="18">
        <v>80.45</v>
      </c>
    </row>
    <row r="1442" spans="3:6" x14ac:dyDescent="0.2">
      <c r="C1442" s="16">
        <v>44712</v>
      </c>
      <c r="D1442" s="9" t="s">
        <v>3</v>
      </c>
      <c r="E1442" s="17" t="s">
        <v>255</v>
      </c>
      <c r="F1442" s="18">
        <v>508.92</v>
      </c>
    </row>
    <row r="1443" spans="3:6" x14ac:dyDescent="0.2">
      <c r="C1443" s="16">
        <v>44713</v>
      </c>
      <c r="D1443" s="9" t="s">
        <v>312</v>
      </c>
      <c r="E1443" s="17" t="s">
        <v>911</v>
      </c>
      <c r="F1443" s="18">
        <v>132.36000000000001</v>
      </c>
    </row>
    <row r="1444" spans="3:6" x14ac:dyDescent="0.2">
      <c r="C1444" s="16">
        <v>44742</v>
      </c>
      <c r="D1444" s="9" t="s">
        <v>3</v>
      </c>
      <c r="E1444" s="17" t="s">
        <v>255</v>
      </c>
      <c r="F1444" s="18">
        <v>502.13</v>
      </c>
    </row>
    <row r="1445" spans="3:6" x14ac:dyDescent="0.2">
      <c r="C1445" s="16">
        <v>44742</v>
      </c>
      <c r="D1445" s="9" t="s">
        <v>3</v>
      </c>
      <c r="E1445" s="17" t="s">
        <v>116</v>
      </c>
      <c r="F1445" s="18">
        <v>46.12</v>
      </c>
    </row>
    <row r="1446" spans="3:6" x14ac:dyDescent="0.2">
      <c r="C1446" s="16">
        <v>44742</v>
      </c>
      <c r="D1446" s="9" t="s">
        <v>3</v>
      </c>
      <c r="E1446" s="17" t="s">
        <v>255</v>
      </c>
      <c r="F1446" s="18">
        <v>389.32</v>
      </c>
    </row>
    <row r="1447" spans="3:6" x14ac:dyDescent="0.2">
      <c r="C1447" s="16">
        <v>44743</v>
      </c>
      <c r="D1447" s="9" t="s">
        <v>340</v>
      </c>
      <c r="E1447" s="17" t="s">
        <v>912</v>
      </c>
      <c r="F1447" s="18">
        <v>134.13</v>
      </c>
    </row>
    <row r="1448" spans="3:6" x14ac:dyDescent="0.2">
      <c r="C1448" s="16">
        <v>44773</v>
      </c>
      <c r="D1448" s="9" t="s">
        <v>3</v>
      </c>
      <c r="E1448" s="17" t="s">
        <v>116</v>
      </c>
      <c r="F1448" s="18">
        <v>31.16</v>
      </c>
    </row>
    <row r="1449" spans="3:6" x14ac:dyDescent="0.2">
      <c r="C1449" s="16">
        <v>44773</v>
      </c>
      <c r="D1449" s="9" t="s">
        <v>3</v>
      </c>
      <c r="E1449" s="17" t="s">
        <v>255</v>
      </c>
      <c r="F1449" s="18">
        <v>404.5</v>
      </c>
    </row>
    <row r="1450" spans="3:6" x14ac:dyDescent="0.2">
      <c r="C1450" s="16">
        <v>44773</v>
      </c>
      <c r="D1450" s="9" t="s">
        <v>3</v>
      </c>
      <c r="E1450" s="17" t="s">
        <v>255</v>
      </c>
      <c r="F1450" s="18">
        <v>513.66999999999996</v>
      </c>
    </row>
    <row r="1451" spans="3:6" x14ac:dyDescent="0.2">
      <c r="C1451" s="16">
        <v>44774</v>
      </c>
      <c r="D1451" s="9" t="s">
        <v>361</v>
      </c>
      <c r="E1451" s="17" t="s">
        <v>913</v>
      </c>
      <c r="F1451" s="18">
        <v>134.41</v>
      </c>
    </row>
    <row r="1452" spans="3:6" x14ac:dyDescent="0.2">
      <c r="C1452" s="16">
        <v>44804</v>
      </c>
      <c r="D1452" s="9" t="s">
        <v>3</v>
      </c>
      <c r="E1452" s="17" t="s">
        <v>114</v>
      </c>
      <c r="F1452" s="18">
        <v>233.5</v>
      </c>
    </row>
    <row r="1453" spans="3:6" x14ac:dyDescent="0.2">
      <c r="C1453" s="16">
        <v>44804</v>
      </c>
      <c r="D1453" s="9" t="s">
        <v>3</v>
      </c>
      <c r="E1453" s="17" t="s">
        <v>116</v>
      </c>
      <c r="F1453" s="18">
        <v>28.9</v>
      </c>
    </row>
    <row r="1454" spans="3:6" x14ac:dyDescent="0.2">
      <c r="C1454" s="16">
        <v>44804</v>
      </c>
      <c r="D1454" s="9" t="s">
        <v>3</v>
      </c>
      <c r="E1454" s="17" t="s">
        <v>255</v>
      </c>
      <c r="F1454" s="18">
        <v>443.09</v>
      </c>
    </row>
    <row r="1455" spans="3:6" x14ac:dyDescent="0.2">
      <c r="C1455" s="16">
        <v>44804</v>
      </c>
      <c r="D1455" s="9" t="s">
        <v>3</v>
      </c>
      <c r="E1455" s="17" t="s">
        <v>255</v>
      </c>
      <c r="F1455" s="18">
        <v>528</v>
      </c>
    </row>
    <row r="1456" spans="3:6" x14ac:dyDescent="0.2">
      <c r="C1456" s="16">
        <v>44834</v>
      </c>
      <c r="D1456" s="9" t="s">
        <v>3</v>
      </c>
      <c r="E1456" s="17" t="s">
        <v>116</v>
      </c>
      <c r="F1456" s="18">
        <v>34</v>
      </c>
    </row>
    <row r="1457" spans="1:7" x14ac:dyDescent="0.2">
      <c r="C1457" s="16">
        <v>44834</v>
      </c>
      <c r="D1457" s="9" t="s">
        <v>3</v>
      </c>
      <c r="E1457" s="17" t="s">
        <v>255</v>
      </c>
      <c r="F1457" s="18">
        <v>592.92999999999995</v>
      </c>
    </row>
    <row r="1458" spans="1:7" x14ac:dyDescent="0.2">
      <c r="C1458" s="16">
        <v>44834</v>
      </c>
      <c r="D1458" s="9" t="s">
        <v>3</v>
      </c>
      <c r="E1458" s="17" t="s">
        <v>255</v>
      </c>
      <c r="F1458" s="18">
        <v>489.19</v>
      </c>
    </row>
    <row r="1459" spans="1:7" x14ac:dyDescent="0.2">
      <c r="D1459" s="9" t="s">
        <v>3</v>
      </c>
      <c r="E1459" s="17" t="s">
        <v>183</v>
      </c>
      <c r="G1459" s="18">
        <f>9721.91-0</f>
        <v>9721.91</v>
      </c>
    </row>
    <row r="1460" spans="1:7" x14ac:dyDescent="0.2">
      <c r="A1460" s="9" t="s">
        <v>3</v>
      </c>
      <c r="C1460" s="16">
        <v>44834</v>
      </c>
      <c r="D1460" s="9" t="s">
        <v>3</v>
      </c>
      <c r="E1460" s="17" t="s">
        <v>407</v>
      </c>
      <c r="G1460" s="18">
        <v>9721.91</v>
      </c>
    </row>
    <row r="1461" spans="1:7" x14ac:dyDescent="0.2">
      <c r="B1461" s="9" t="s">
        <v>3</v>
      </c>
    </row>
    <row r="1463" spans="1:7" x14ac:dyDescent="0.2">
      <c r="A1463" s="9" t="s">
        <v>914</v>
      </c>
      <c r="C1463" s="16">
        <v>44531</v>
      </c>
      <c r="D1463" s="9" t="s">
        <v>3</v>
      </c>
      <c r="E1463" s="17" t="s">
        <v>74</v>
      </c>
    </row>
    <row r="1464" spans="1:7" s="31" customFormat="1" ht="20.399999999999999" x14ac:dyDescent="0.3">
      <c r="A1464" s="27"/>
      <c r="B1464" s="27" t="s">
        <v>55</v>
      </c>
      <c r="C1464" s="28">
        <v>44561</v>
      </c>
      <c r="D1464" s="27" t="s">
        <v>430</v>
      </c>
      <c r="E1464" s="29" t="s">
        <v>431</v>
      </c>
      <c r="F1464" s="30">
        <v>2765</v>
      </c>
      <c r="G1464" s="30"/>
    </row>
    <row r="1465" spans="1:7" x14ac:dyDescent="0.2">
      <c r="D1465" s="9" t="s">
        <v>3</v>
      </c>
      <c r="E1465" s="17" t="s">
        <v>183</v>
      </c>
      <c r="G1465" s="18">
        <f>2765-0</f>
        <v>2765</v>
      </c>
    </row>
    <row r="1466" spans="1:7" x14ac:dyDescent="0.2">
      <c r="C1466" s="16">
        <v>44561</v>
      </c>
      <c r="D1466" s="9" t="s">
        <v>3</v>
      </c>
      <c r="E1466" s="17" t="s">
        <v>184</v>
      </c>
      <c r="G1466" s="18">
        <v>2765</v>
      </c>
    </row>
    <row r="1467" spans="1:7" x14ac:dyDescent="0.2">
      <c r="D1467" s="9" t="s">
        <v>3</v>
      </c>
      <c r="E1467" s="17" t="s">
        <v>3</v>
      </c>
    </row>
    <row r="1468" spans="1:7" x14ac:dyDescent="0.2">
      <c r="C1468" s="16">
        <v>44562</v>
      </c>
      <c r="D1468" s="9" t="s">
        <v>3</v>
      </c>
      <c r="E1468" s="17" t="s">
        <v>74</v>
      </c>
    </row>
    <row r="1469" spans="1:7" x14ac:dyDescent="0.2">
      <c r="A1469" s="9" t="s">
        <v>3</v>
      </c>
      <c r="C1469" s="16">
        <v>44834</v>
      </c>
      <c r="D1469" s="9" t="s">
        <v>3</v>
      </c>
      <c r="E1469" s="17" t="s">
        <v>407</v>
      </c>
    </row>
    <row r="1470" spans="1:7" x14ac:dyDescent="0.2">
      <c r="B1470" s="9" t="s">
        <v>3</v>
      </c>
    </row>
    <row r="1472" spans="1:7" x14ac:dyDescent="0.2">
      <c r="A1472" s="9" t="s">
        <v>915</v>
      </c>
      <c r="C1472" s="16">
        <v>44531</v>
      </c>
      <c r="D1472" s="9" t="s">
        <v>3</v>
      </c>
      <c r="E1472" s="17" t="s">
        <v>74</v>
      </c>
    </row>
    <row r="1473" spans="1:7" s="31" customFormat="1" ht="20.399999999999999" x14ac:dyDescent="0.3">
      <c r="A1473" s="27"/>
      <c r="B1473" s="27" t="s">
        <v>56</v>
      </c>
      <c r="C1473" s="28">
        <v>44561</v>
      </c>
      <c r="D1473" s="27" t="s">
        <v>430</v>
      </c>
      <c r="E1473" s="29" t="s">
        <v>431</v>
      </c>
      <c r="F1473" s="30">
        <v>77224</v>
      </c>
      <c r="G1473" s="30"/>
    </row>
    <row r="1474" spans="1:7" x14ac:dyDescent="0.2">
      <c r="D1474" s="9" t="s">
        <v>3</v>
      </c>
      <c r="E1474" s="17" t="s">
        <v>183</v>
      </c>
      <c r="G1474" s="18">
        <f>77224-0</f>
        <v>77224</v>
      </c>
    </row>
    <row r="1475" spans="1:7" x14ac:dyDescent="0.2">
      <c r="C1475" s="16">
        <v>44561</v>
      </c>
      <c r="D1475" s="9" t="s">
        <v>3</v>
      </c>
      <c r="E1475" s="17" t="s">
        <v>184</v>
      </c>
      <c r="G1475" s="18">
        <v>77224</v>
      </c>
    </row>
    <row r="1476" spans="1:7" x14ac:dyDescent="0.2">
      <c r="D1476" s="9" t="s">
        <v>3</v>
      </c>
      <c r="E1476" s="17" t="s">
        <v>3</v>
      </c>
    </row>
    <row r="1477" spans="1:7" x14ac:dyDescent="0.2">
      <c r="C1477" s="16">
        <v>44562</v>
      </c>
      <c r="D1477" s="9" t="s">
        <v>3</v>
      </c>
      <c r="E1477" s="17" t="s">
        <v>74</v>
      </c>
    </row>
    <row r="1478" spans="1:7" x14ac:dyDescent="0.2">
      <c r="A1478" s="9" t="s">
        <v>3</v>
      </c>
      <c r="C1478" s="16">
        <v>44834</v>
      </c>
      <c r="D1478" s="9" t="s">
        <v>3</v>
      </c>
      <c r="E1478" s="17" t="s">
        <v>407</v>
      </c>
    </row>
    <row r="1479" spans="1:7" x14ac:dyDescent="0.2">
      <c r="B1479" s="9" t="s">
        <v>3</v>
      </c>
    </row>
    <row r="1481" spans="1:7" x14ac:dyDescent="0.2">
      <c r="A1481" s="9" t="s">
        <v>916</v>
      </c>
      <c r="C1481" s="16">
        <v>44470</v>
      </c>
      <c r="D1481" s="9" t="s">
        <v>3</v>
      </c>
      <c r="E1481" s="17" t="s">
        <v>74</v>
      </c>
      <c r="G1481" s="18">
        <v>79773.94</v>
      </c>
    </row>
    <row r="1482" spans="1:7" x14ac:dyDescent="0.2">
      <c r="B1482" s="9" t="s">
        <v>57</v>
      </c>
      <c r="C1482" s="16">
        <v>44500</v>
      </c>
      <c r="D1482" s="9" t="s">
        <v>3</v>
      </c>
      <c r="E1482" s="17" t="s">
        <v>113</v>
      </c>
      <c r="F1482" s="18">
        <v>8734.3700000000008</v>
      </c>
    </row>
    <row r="1483" spans="1:7" x14ac:dyDescent="0.2">
      <c r="C1483" s="16">
        <v>44530</v>
      </c>
      <c r="D1483" s="9" t="s">
        <v>3</v>
      </c>
      <c r="E1483" s="17" t="s">
        <v>113</v>
      </c>
      <c r="F1483" s="18">
        <v>9025.52</v>
      </c>
    </row>
    <row r="1484" spans="1:7" x14ac:dyDescent="0.2">
      <c r="C1484" s="16">
        <v>44561</v>
      </c>
      <c r="D1484" s="9" t="s">
        <v>3</v>
      </c>
      <c r="E1484" s="17" t="s">
        <v>113</v>
      </c>
      <c r="F1484" s="18">
        <v>8734.36</v>
      </c>
    </row>
    <row r="1485" spans="1:7" x14ac:dyDescent="0.2">
      <c r="D1485" s="9" t="s">
        <v>3</v>
      </c>
      <c r="E1485" s="17" t="s">
        <v>183</v>
      </c>
      <c r="G1485" s="18">
        <f>26494.25-0</f>
        <v>26494.25</v>
      </c>
    </row>
    <row r="1486" spans="1:7" x14ac:dyDescent="0.2">
      <c r="C1486" s="16">
        <v>44561</v>
      </c>
      <c r="D1486" s="9" t="s">
        <v>3</v>
      </c>
      <c r="E1486" s="17" t="s">
        <v>184</v>
      </c>
      <c r="G1486" s="18">
        <v>106268.19</v>
      </c>
    </row>
    <row r="1487" spans="1:7" x14ac:dyDescent="0.2">
      <c r="D1487" s="9" t="s">
        <v>3</v>
      </c>
      <c r="E1487" s="17" t="s">
        <v>3</v>
      </c>
    </row>
    <row r="1488" spans="1:7" x14ac:dyDescent="0.2">
      <c r="C1488" s="16">
        <v>44562</v>
      </c>
      <c r="D1488" s="9" t="s">
        <v>3</v>
      </c>
      <c r="E1488" s="17" t="s">
        <v>74</v>
      </c>
    </row>
    <row r="1489" spans="1:7" x14ac:dyDescent="0.2">
      <c r="C1489" s="16">
        <v>44592</v>
      </c>
      <c r="D1489" s="9" t="s">
        <v>3</v>
      </c>
      <c r="E1489" s="17" t="s">
        <v>113</v>
      </c>
      <c r="F1489" s="18">
        <v>9025.52</v>
      </c>
    </row>
    <row r="1490" spans="1:7" x14ac:dyDescent="0.2">
      <c r="C1490" s="16">
        <v>44620</v>
      </c>
      <c r="D1490" s="9" t="s">
        <v>3</v>
      </c>
      <c r="E1490" s="17" t="s">
        <v>113</v>
      </c>
      <c r="F1490" s="18">
        <v>9025.52</v>
      </c>
    </row>
    <row r="1491" spans="1:7" x14ac:dyDescent="0.2">
      <c r="C1491" s="16">
        <v>44651</v>
      </c>
      <c r="D1491" s="9" t="s">
        <v>3</v>
      </c>
      <c r="E1491" s="17" t="s">
        <v>113</v>
      </c>
      <c r="F1491" s="18">
        <v>8152.08</v>
      </c>
    </row>
    <row r="1492" spans="1:7" x14ac:dyDescent="0.2">
      <c r="C1492" s="16">
        <v>44681</v>
      </c>
      <c r="D1492" s="9" t="s">
        <v>3</v>
      </c>
      <c r="E1492" s="17" t="s">
        <v>113</v>
      </c>
      <c r="F1492" s="18">
        <v>9025.52</v>
      </c>
    </row>
    <row r="1493" spans="1:7" x14ac:dyDescent="0.2">
      <c r="C1493" s="16">
        <v>44712</v>
      </c>
      <c r="D1493" s="9" t="s">
        <v>3</v>
      </c>
      <c r="E1493" s="17" t="s">
        <v>113</v>
      </c>
      <c r="F1493" s="18">
        <v>8734.3700000000008</v>
      </c>
    </row>
    <row r="1494" spans="1:7" x14ac:dyDescent="0.2">
      <c r="C1494" s="16">
        <v>44742</v>
      </c>
      <c r="D1494" s="9" t="s">
        <v>3</v>
      </c>
      <c r="E1494" s="17" t="s">
        <v>113</v>
      </c>
      <c r="F1494" s="18">
        <v>9025.52</v>
      </c>
    </row>
    <row r="1495" spans="1:7" x14ac:dyDescent="0.2">
      <c r="C1495" s="16">
        <v>44773</v>
      </c>
      <c r="D1495" s="9" t="s">
        <v>3</v>
      </c>
      <c r="E1495" s="17" t="s">
        <v>113</v>
      </c>
      <c r="F1495" s="18">
        <v>8734.3700000000008</v>
      </c>
    </row>
    <row r="1496" spans="1:7" x14ac:dyDescent="0.2">
      <c r="C1496" s="16">
        <v>44804</v>
      </c>
      <c r="D1496" s="9" t="s">
        <v>3</v>
      </c>
      <c r="E1496" s="17" t="s">
        <v>113</v>
      </c>
      <c r="F1496" s="18">
        <v>9025.52</v>
      </c>
    </row>
    <row r="1497" spans="1:7" x14ac:dyDescent="0.2">
      <c r="C1497" s="16">
        <v>44834</v>
      </c>
      <c r="D1497" s="9" t="s">
        <v>3</v>
      </c>
      <c r="E1497" s="17" t="s">
        <v>113</v>
      </c>
      <c r="F1497" s="18">
        <v>9025.52</v>
      </c>
    </row>
    <row r="1498" spans="1:7" x14ac:dyDescent="0.2">
      <c r="D1498" s="9" t="s">
        <v>3</v>
      </c>
      <c r="E1498" s="17" t="s">
        <v>183</v>
      </c>
      <c r="G1498" s="18">
        <f>79773.94-0</f>
        <v>79773.94</v>
      </c>
    </row>
    <row r="1499" spans="1:7" x14ac:dyDescent="0.2">
      <c r="A1499" s="9" t="s">
        <v>3</v>
      </c>
      <c r="C1499" s="16">
        <v>44834</v>
      </c>
      <c r="D1499" s="9" t="s">
        <v>3</v>
      </c>
      <c r="E1499" s="17" t="s">
        <v>407</v>
      </c>
      <c r="G1499" s="18">
        <v>79773.94</v>
      </c>
    </row>
    <row r="1500" spans="1:7" x14ac:dyDescent="0.2">
      <c r="B1500" s="9" t="s">
        <v>3</v>
      </c>
    </row>
    <row r="1502" spans="1:7" x14ac:dyDescent="0.2">
      <c r="A1502" s="9" t="s">
        <v>917</v>
      </c>
      <c r="C1502" s="16">
        <v>44470</v>
      </c>
      <c r="D1502" s="9" t="s">
        <v>3</v>
      </c>
      <c r="E1502" s="17" t="s">
        <v>74</v>
      </c>
    </row>
    <row r="1503" spans="1:7" x14ac:dyDescent="0.2">
      <c r="B1503" s="9" t="s">
        <v>58</v>
      </c>
      <c r="C1503" s="16">
        <v>44561</v>
      </c>
      <c r="D1503" s="9" t="s">
        <v>3</v>
      </c>
      <c r="E1503" s="17" t="s">
        <v>184</v>
      </c>
    </row>
    <row r="1504" spans="1:7" x14ac:dyDescent="0.2">
      <c r="D1504" s="9" t="s">
        <v>3</v>
      </c>
      <c r="E1504" s="17" t="s">
        <v>3</v>
      </c>
    </row>
    <row r="1505" spans="1:7" x14ac:dyDescent="0.2">
      <c r="C1505" s="16">
        <v>44562</v>
      </c>
      <c r="D1505" s="9" t="s">
        <v>3</v>
      </c>
      <c r="E1505" s="17" t="s">
        <v>74</v>
      </c>
    </row>
    <row r="1506" spans="1:7" x14ac:dyDescent="0.2">
      <c r="C1506" s="16">
        <v>44773</v>
      </c>
      <c r="D1506" s="9" t="s">
        <v>3</v>
      </c>
      <c r="E1506" s="17" t="s">
        <v>113</v>
      </c>
      <c r="F1506" s="18">
        <v>2234.37</v>
      </c>
    </row>
    <row r="1507" spans="1:7" x14ac:dyDescent="0.2">
      <c r="C1507" s="16">
        <v>44804</v>
      </c>
      <c r="D1507" s="9" t="s">
        <v>3</v>
      </c>
      <c r="E1507" s="17" t="s">
        <v>113</v>
      </c>
      <c r="F1507" s="18">
        <v>4617.7</v>
      </c>
    </row>
    <row r="1508" spans="1:7" x14ac:dyDescent="0.2">
      <c r="C1508" s="16">
        <v>44834</v>
      </c>
      <c r="D1508" s="9" t="s">
        <v>3</v>
      </c>
      <c r="E1508" s="17" t="s">
        <v>113</v>
      </c>
      <c r="F1508" s="18">
        <v>4617.7</v>
      </c>
    </row>
    <row r="1509" spans="1:7" x14ac:dyDescent="0.2">
      <c r="D1509" s="9" t="s">
        <v>3</v>
      </c>
      <c r="E1509" s="17" t="s">
        <v>183</v>
      </c>
      <c r="G1509" s="18">
        <f>11469.77-0</f>
        <v>11469.77</v>
      </c>
    </row>
    <row r="1510" spans="1:7" x14ac:dyDescent="0.2">
      <c r="A1510" s="9" t="s">
        <v>3</v>
      </c>
      <c r="C1510" s="16">
        <v>44834</v>
      </c>
      <c r="D1510" s="9" t="s">
        <v>3</v>
      </c>
      <c r="E1510" s="17" t="s">
        <v>407</v>
      </c>
      <c r="G1510" s="18">
        <v>11469.77</v>
      </c>
    </row>
    <row r="1511" spans="1:7" x14ac:dyDescent="0.2">
      <c r="B1511" s="9" t="s">
        <v>3</v>
      </c>
    </row>
    <row r="1513" spans="1:7" x14ac:dyDescent="0.2">
      <c r="A1513" s="9" t="s">
        <v>918</v>
      </c>
      <c r="C1513" s="16">
        <v>44470</v>
      </c>
      <c r="D1513" s="9" t="s">
        <v>3</v>
      </c>
      <c r="E1513" s="17" t="s">
        <v>74</v>
      </c>
    </row>
    <row r="1514" spans="1:7" x14ac:dyDescent="0.2">
      <c r="B1514" s="9" t="s">
        <v>59</v>
      </c>
      <c r="C1514" s="16">
        <v>44561</v>
      </c>
      <c r="D1514" s="9" t="s">
        <v>3</v>
      </c>
      <c r="E1514" s="17" t="s">
        <v>184</v>
      </c>
    </row>
    <row r="1515" spans="1:7" x14ac:dyDescent="0.2">
      <c r="D1515" s="9" t="s">
        <v>3</v>
      </c>
      <c r="E1515" s="17" t="s">
        <v>3</v>
      </c>
    </row>
    <row r="1516" spans="1:7" x14ac:dyDescent="0.2">
      <c r="C1516" s="16">
        <v>44562</v>
      </c>
      <c r="D1516" s="9" t="s">
        <v>3</v>
      </c>
      <c r="E1516" s="17" t="s">
        <v>74</v>
      </c>
    </row>
    <row r="1517" spans="1:7" x14ac:dyDescent="0.2">
      <c r="C1517" s="16">
        <v>44681</v>
      </c>
      <c r="D1517" s="9" t="s">
        <v>3</v>
      </c>
      <c r="E1517" s="17" t="s">
        <v>283</v>
      </c>
      <c r="F1517" s="18">
        <v>7500</v>
      </c>
    </row>
    <row r="1518" spans="1:7" x14ac:dyDescent="0.2">
      <c r="C1518" s="16">
        <v>44742</v>
      </c>
      <c r="D1518" s="9" t="s">
        <v>3</v>
      </c>
      <c r="E1518" s="17" t="s">
        <v>59</v>
      </c>
      <c r="F1518" s="18">
        <v>21429.360000000001</v>
      </c>
    </row>
    <row r="1519" spans="1:7" x14ac:dyDescent="0.2">
      <c r="C1519" s="16">
        <v>44742</v>
      </c>
      <c r="D1519" s="9" t="s">
        <v>3</v>
      </c>
      <c r="E1519" s="17" t="s">
        <v>59</v>
      </c>
      <c r="F1519" s="18">
        <v>2479.37</v>
      </c>
    </row>
    <row r="1520" spans="1:7" x14ac:dyDescent="0.2">
      <c r="D1520" s="9" t="s">
        <v>3</v>
      </c>
      <c r="E1520" s="17" t="s">
        <v>183</v>
      </c>
      <c r="G1520" s="18">
        <f>31408.73-0</f>
        <v>31408.73</v>
      </c>
    </row>
    <row r="1521" spans="1:7" x14ac:dyDescent="0.2">
      <c r="A1521" s="9" t="s">
        <v>3</v>
      </c>
      <c r="C1521" s="16">
        <v>44834</v>
      </c>
      <c r="D1521" s="9" t="s">
        <v>3</v>
      </c>
      <c r="E1521" s="17" t="s">
        <v>407</v>
      </c>
      <c r="G1521" s="18">
        <v>31408.73</v>
      </c>
    </row>
    <row r="1522" spans="1:7" x14ac:dyDescent="0.2">
      <c r="B1522" s="9" t="s">
        <v>3</v>
      </c>
    </row>
    <row r="1524" spans="1:7" x14ac:dyDescent="0.2">
      <c r="A1524" s="9" t="s">
        <v>919</v>
      </c>
      <c r="C1524" s="16">
        <v>44470</v>
      </c>
      <c r="D1524" s="9" t="s">
        <v>3</v>
      </c>
      <c r="E1524" s="17" t="s">
        <v>74</v>
      </c>
      <c r="G1524" s="18">
        <v>16258.42</v>
      </c>
    </row>
    <row r="1525" spans="1:7" x14ac:dyDescent="0.2">
      <c r="B1525" s="9" t="s">
        <v>60</v>
      </c>
      <c r="C1525" s="16">
        <v>44561</v>
      </c>
      <c r="D1525" s="9" t="s">
        <v>3</v>
      </c>
      <c r="E1525" s="17" t="s">
        <v>184</v>
      </c>
      <c r="G1525" s="18">
        <v>16258.42</v>
      </c>
    </row>
    <row r="1526" spans="1:7" x14ac:dyDescent="0.2">
      <c r="D1526" s="9" t="s">
        <v>3</v>
      </c>
      <c r="E1526" s="17" t="s">
        <v>3</v>
      </c>
    </row>
    <row r="1527" spans="1:7" x14ac:dyDescent="0.2">
      <c r="C1527" s="16">
        <v>44562</v>
      </c>
      <c r="D1527" s="9" t="s">
        <v>3</v>
      </c>
      <c r="E1527" s="17" t="s">
        <v>74</v>
      </c>
    </row>
    <row r="1528" spans="1:7" x14ac:dyDescent="0.2">
      <c r="C1528" s="16">
        <v>44645</v>
      </c>
      <c r="D1528" s="9" t="s">
        <v>244</v>
      </c>
      <c r="E1528" s="17" t="s">
        <v>920</v>
      </c>
      <c r="F1528" s="18">
        <v>383.17</v>
      </c>
    </row>
    <row r="1529" spans="1:7" s="31" customFormat="1" ht="20.399999999999999" x14ac:dyDescent="0.3">
      <c r="A1529" s="27"/>
      <c r="B1529" s="27"/>
      <c r="C1529" s="28">
        <v>44645</v>
      </c>
      <c r="D1529" s="27" t="s">
        <v>248</v>
      </c>
      <c r="E1529" s="29" t="s">
        <v>921</v>
      </c>
      <c r="F1529" s="30">
        <v>2044.3</v>
      </c>
      <c r="G1529" s="30"/>
    </row>
    <row r="1530" spans="1:7" s="31" customFormat="1" ht="20.399999999999999" x14ac:dyDescent="0.3">
      <c r="A1530" s="27"/>
      <c r="B1530" s="27"/>
      <c r="C1530" s="28">
        <v>44645</v>
      </c>
      <c r="D1530" s="27" t="s">
        <v>248</v>
      </c>
      <c r="E1530" s="29" t="s">
        <v>922</v>
      </c>
      <c r="F1530" s="30">
        <v>2731.66</v>
      </c>
      <c r="G1530" s="30"/>
    </row>
    <row r="1531" spans="1:7" s="31" customFormat="1" ht="20.399999999999999" x14ac:dyDescent="0.3">
      <c r="A1531" s="27"/>
      <c r="B1531" s="27"/>
      <c r="C1531" s="28">
        <v>44645</v>
      </c>
      <c r="D1531" s="27" t="s">
        <v>248</v>
      </c>
      <c r="E1531" s="29" t="s">
        <v>923</v>
      </c>
      <c r="F1531" s="30">
        <v>218.73</v>
      </c>
      <c r="G1531" s="30"/>
    </row>
    <row r="1532" spans="1:7" s="31" customFormat="1" ht="20.399999999999999" x14ac:dyDescent="0.3">
      <c r="A1532" s="27"/>
      <c r="B1532" s="27"/>
      <c r="C1532" s="28">
        <v>44645</v>
      </c>
      <c r="D1532" s="27" t="s">
        <v>248</v>
      </c>
      <c r="E1532" s="29" t="s">
        <v>924</v>
      </c>
      <c r="F1532" s="30">
        <v>1888.48</v>
      </c>
      <c r="G1532" s="30"/>
    </row>
    <row r="1533" spans="1:7" s="31" customFormat="1" ht="20.399999999999999" x14ac:dyDescent="0.3">
      <c r="A1533" s="27"/>
      <c r="B1533" s="27"/>
      <c r="C1533" s="28">
        <v>44645</v>
      </c>
      <c r="D1533" s="27" t="s">
        <v>248</v>
      </c>
      <c r="E1533" s="29" t="s">
        <v>925</v>
      </c>
      <c r="F1533" s="30">
        <v>517.79</v>
      </c>
      <c r="G1533" s="30"/>
    </row>
    <row r="1534" spans="1:7" s="31" customFormat="1" ht="20.399999999999999" x14ac:dyDescent="0.3">
      <c r="A1534" s="27"/>
      <c r="B1534" s="27"/>
      <c r="C1534" s="28">
        <v>44676</v>
      </c>
      <c r="D1534" s="27" t="s">
        <v>274</v>
      </c>
      <c r="E1534" s="29" t="s">
        <v>926</v>
      </c>
      <c r="F1534" s="30">
        <v>3485.27</v>
      </c>
      <c r="G1534" s="30"/>
    </row>
    <row r="1535" spans="1:7" s="31" customFormat="1" ht="20.399999999999999" x14ac:dyDescent="0.3">
      <c r="A1535" s="27"/>
      <c r="B1535" s="27"/>
      <c r="C1535" s="28">
        <v>44676</v>
      </c>
      <c r="D1535" s="27" t="s">
        <v>274</v>
      </c>
      <c r="E1535" s="29" t="s">
        <v>927</v>
      </c>
      <c r="F1535" s="30">
        <v>16395.59</v>
      </c>
      <c r="G1535" s="30"/>
    </row>
    <row r="1536" spans="1:7" s="31" customFormat="1" ht="20.399999999999999" x14ac:dyDescent="0.3">
      <c r="A1536" s="27"/>
      <c r="B1536" s="27"/>
      <c r="C1536" s="28">
        <v>44676</v>
      </c>
      <c r="D1536" s="27" t="s">
        <v>274</v>
      </c>
      <c r="E1536" s="29" t="s">
        <v>928</v>
      </c>
      <c r="F1536" s="30">
        <v>1333</v>
      </c>
      <c r="G1536" s="30"/>
    </row>
    <row r="1537" spans="1:7" s="31" customFormat="1" x14ac:dyDescent="0.3">
      <c r="A1537" s="27"/>
      <c r="B1537" s="27"/>
      <c r="C1537" s="28">
        <v>44742</v>
      </c>
      <c r="D1537" s="27" t="s">
        <v>334</v>
      </c>
      <c r="E1537" s="29" t="s">
        <v>929</v>
      </c>
      <c r="F1537" s="30">
        <v>5121.92</v>
      </c>
      <c r="G1537" s="30"/>
    </row>
    <row r="1538" spans="1:7" s="31" customFormat="1" x14ac:dyDescent="0.3">
      <c r="A1538" s="27"/>
      <c r="B1538" s="27"/>
      <c r="C1538" s="28">
        <v>44742</v>
      </c>
      <c r="D1538" s="27" t="s">
        <v>336</v>
      </c>
      <c r="E1538" s="29" t="s">
        <v>930</v>
      </c>
      <c r="F1538" s="30">
        <v>5121.92</v>
      </c>
      <c r="G1538" s="30"/>
    </row>
    <row r="1539" spans="1:7" x14ac:dyDescent="0.2">
      <c r="D1539" s="9" t="s">
        <v>3</v>
      </c>
      <c r="E1539" s="17" t="s">
        <v>183</v>
      </c>
      <c r="G1539" s="18">
        <f>39241.83-0</f>
        <v>39241.83</v>
      </c>
    </row>
    <row r="1540" spans="1:7" x14ac:dyDescent="0.2">
      <c r="A1540" s="9" t="s">
        <v>3</v>
      </c>
      <c r="C1540" s="16">
        <v>44834</v>
      </c>
      <c r="D1540" s="9" t="s">
        <v>3</v>
      </c>
      <c r="E1540" s="17" t="s">
        <v>407</v>
      </c>
      <c r="G1540" s="18">
        <v>39241.83</v>
      </c>
    </row>
    <row r="1541" spans="1:7" x14ac:dyDescent="0.2">
      <c r="B1541" s="9" t="s">
        <v>3</v>
      </c>
    </row>
  </sheetData>
  <mergeCells count="4">
    <mergeCell ref="A5:B5"/>
    <mergeCell ref="A1:I1"/>
    <mergeCell ref="A2:I2"/>
    <mergeCell ref="A3:I3"/>
  </mergeCells>
  <pageMargins left="0.7" right="0.7" top="0.75" bottom="0.65277777777777779" header="0.3" footer="0.3"/>
  <pageSetup orientation="landscape" horizontalDpi="2400" verticalDpi="0" r:id="rId1"/>
  <headerFooter>
    <oddFooter>&amp;L&amp;9&amp;"Arial"&amp;B&amp;D at &amp;T&amp;R&amp;9&amp;"Arial"&amp;BPage: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2023 Budget</vt:lpstr>
      <vt:lpstr>Payroll</vt:lpstr>
      <vt:lpstr>Management Summary</vt:lpstr>
      <vt:lpstr>12 Month for Budget PrepSept</vt:lpstr>
      <vt:lpstr>Detail Trial Balance</vt:lpstr>
      <vt:lpstr>'12 Month for Budget PrepSept'!Print_Titles</vt:lpstr>
      <vt:lpstr>'Detail Trial Balance'!Print_Titles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Cori Szepkouski</dc:creator>
  <cp:lastModifiedBy>Spencer Tuohy</cp:lastModifiedBy>
  <dcterms:created xsi:type="dcterms:W3CDTF">2022-10-06T18:12:13Z</dcterms:created>
  <dcterms:modified xsi:type="dcterms:W3CDTF">2022-11-12T18:29:11Z</dcterms:modified>
</cp:coreProperties>
</file>